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borah.Gribaudo\Desktop\thematic coding- SG dashboard\rev docs for webiste\final Excel budget for webiste\"/>
    </mc:Choice>
  </mc:AlternateContent>
  <xr:revisionPtr revIDLastSave="0" documentId="13_ncr:1_{17BBAD60-A6AD-40BE-A572-08EA5E24932B}" xr6:coauthVersionLast="47" xr6:coauthVersionMax="47" xr10:uidLastSave="{00000000-0000-0000-0000-000000000000}"/>
  <bookViews>
    <workbookView xWindow="-110" yWindow="-110" windowWidth="19420" windowHeight="10420" firstSheet="2" activeTab="4" xr2:uid="{00000000-000D-0000-FFFF-FFFF00000000}"/>
  </bookViews>
  <sheets>
    <sheet name="Instructions" sheetId="9" r:id="rId1"/>
    <sheet name="1) Tableau budgétaire 1" sheetId="1" r:id="rId2"/>
    <sheet name="2) Tableau budgétaire 2" sheetId="5" r:id="rId3"/>
    <sheet name="3) Notes d'explication" sheetId="3" r:id="rId4"/>
    <sheet name="4) Codes PCP &amp; ODD" sheetId="6" r:id="rId5"/>
    <sheet name="PCP Descriptions" sheetId="10" r:id="rId6"/>
    <sheet name="5) Pour utilisation par MPTFO" sheetId="4" r:id="rId7"/>
    <sheet name="Dropdowns" sheetId="8" state="hidden" r:id="rId8"/>
    <sheet name="Sheet2" sheetId="7" state="hidden" r:id="rId9"/>
  </sheets>
  <definedNames>
    <definedName name="_ftn1" localSheetId="5">'PCP Descriptions'!$A$100</definedName>
    <definedName name="_ftnref1" localSheetId="5">'PCP Descriptions'!$D$1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6" l="1"/>
  <c r="H21" i="6" s="1"/>
  <c r="D141" i="1"/>
  <c r="E141" i="1"/>
  <c r="F141" i="1"/>
  <c r="C34" i="6" s="1"/>
  <c r="D151" i="1"/>
  <c r="E151" i="1"/>
  <c r="F151" i="1"/>
  <c r="D161" i="1"/>
  <c r="E161" i="1"/>
  <c r="F161" i="1"/>
  <c r="D171" i="1"/>
  <c r="E171" i="1"/>
  <c r="F171" i="1"/>
  <c r="D99" i="1"/>
  <c r="E99" i="1"/>
  <c r="F99" i="1"/>
  <c r="D109" i="1"/>
  <c r="E109" i="1"/>
  <c r="F109" i="1"/>
  <c r="G25" i="6" s="1"/>
  <c r="D119" i="1"/>
  <c r="E119" i="1"/>
  <c r="F119" i="1"/>
  <c r="D129" i="1"/>
  <c r="E129" i="1"/>
  <c r="F129" i="1"/>
  <c r="D57" i="1"/>
  <c r="E57" i="1"/>
  <c r="F57" i="1"/>
  <c r="C16" i="6" s="1"/>
  <c r="D67" i="1"/>
  <c r="E67" i="1"/>
  <c r="F67" i="1"/>
  <c r="D77" i="1"/>
  <c r="E77" i="1"/>
  <c r="F77" i="1"/>
  <c r="D87" i="1"/>
  <c r="E87" i="1"/>
  <c r="F87" i="1"/>
  <c r="D15" i="1"/>
  <c r="E15" i="1"/>
  <c r="F15" i="1"/>
  <c r="G7" i="6" s="1"/>
  <c r="D25" i="1"/>
  <c r="E25" i="1"/>
  <c r="F25" i="1"/>
  <c r="D35" i="1"/>
  <c r="E35" i="1"/>
  <c r="F35" i="1"/>
  <c r="D45" i="1"/>
  <c r="E45" i="1"/>
  <c r="F45" i="1"/>
  <c r="D187" i="1"/>
  <c r="D19" i="4"/>
  <c r="E19" i="4"/>
  <c r="C19" i="4"/>
  <c r="D6" i="4"/>
  <c r="E6" i="4"/>
  <c r="C6" i="4"/>
  <c r="E197" i="5"/>
  <c r="F197" i="5"/>
  <c r="D197" i="5"/>
  <c r="E4" i="5"/>
  <c r="F4" i="5"/>
  <c r="D4" i="5"/>
  <c r="E187" i="1"/>
  <c r="F187" i="1"/>
  <c r="E194" i="1"/>
  <c r="F194" i="1"/>
  <c r="D194" i="1"/>
  <c r="G22" i="4"/>
  <c r="G21" i="4"/>
  <c r="G20" i="4"/>
  <c r="I178" i="1"/>
  <c r="I171" i="1"/>
  <c r="I161" i="1"/>
  <c r="I151" i="1"/>
  <c r="I141" i="1"/>
  <c r="I129" i="1"/>
  <c r="I119" i="1"/>
  <c r="I109" i="1"/>
  <c r="I99" i="1"/>
  <c r="I87" i="1"/>
  <c r="I77" i="1"/>
  <c r="I67" i="1"/>
  <c r="I57" i="1"/>
  <c r="I45" i="1"/>
  <c r="I35" i="1"/>
  <c r="I25" i="1"/>
  <c r="I15" i="1"/>
  <c r="I200" i="1"/>
  <c r="F203" i="5"/>
  <c r="E12" i="4"/>
  <c r="D203" i="1"/>
  <c r="H198" i="1"/>
  <c r="D198" i="5"/>
  <c r="E204" i="5"/>
  <c r="F204" i="5"/>
  <c r="E203" i="5"/>
  <c r="E202" i="5"/>
  <c r="F202" i="5"/>
  <c r="E201" i="5"/>
  <c r="F201" i="5"/>
  <c r="E200" i="5"/>
  <c r="F200" i="5"/>
  <c r="E199" i="5"/>
  <c r="F199" i="5"/>
  <c r="D200" i="5"/>
  <c r="D201" i="5"/>
  <c r="D202" i="5"/>
  <c r="D203" i="5"/>
  <c r="D204" i="5"/>
  <c r="D199" i="5"/>
  <c r="E198" i="5"/>
  <c r="F198" i="5"/>
  <c r="D205" i="5"/>
  <c r="D206" i="5"/>
  <c r="D207" i="5"/>
  <c r="G175" i="1"/>
  <c r="G176" i="1"/>
  <c r="G177" i="1"/>
  <c r="G174"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41" i="1" s="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9" i="1" s="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H57" i="1" s="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H15" i="1" s="1"/>
  <c r="G10" i="1"/>
  <c r="G11" i="1"/>
  <c r="G12" i="1"/>
  <c r="G13" i="1"/>
  <c r="G14" i="1"/>
  <c r="G7" i="1"/>
  <c r="F194" i="5"/>
  <c r="E194" i="5"/>
  <c r="D194" i="5"/>
  <c r="G193" i="5"/>
  <c r="G192" i="5"/>
  <c r="G191" i="5"/>
  <c r="G190" i="5"/>
  <c r="G189" i="5"/>
  <c r="G188" i="5"/>
  <c r="G187" i="5"/>
  <c r="E178" i="1"/>
  <c r="E186" i="5"/>
  <c r="F178" i="1"/>
  <c r="F186" i="5"/>
  <c r="D178" i="1"/>
  <c r="D186" i="5"/>
  <c r="G194" i="5"/>
  <c r="H35" i="1"/>
  <c r="G129" i="1"/>
  <c r="G25" i="1"/>
  <c r="G87" i="1"/>
  <c r="G119" i="1"/>
  <c r="G151" i="1"/>
  <c r="H171" i="1"/>
  <c r="G45" i="1"/>
  <c r="G77" i="1"/>
  <c r="H161" i="1"/>
  <c r="G67" i="1"/>
  <c r="G99" i="1"/>
  <c r="H25" i="1"/>
  <c r="G161" i="1"/>
  <c r="H87" i="1"/>
  <c r="H99" i="1"/>
  <c r="H119" i="1"/>
  <c r="G178" i="1"/>
  <c r="H45" i="1"/>
  <c r="H129" i="1"/>
  <c r="H178" i="1"/>
  <c r="H141" i="1"/>
  <c r="H67" i="1"/>
  <c r="H151" i="1"/>
  <c r="H109" i="1"/>
  <c r="H77" i="1"/>
  <c r="G171" i="1"/>
  <c r="G35" i="1"/>
  <c r="G15" i="1"/>
  <c r="G186" i="5"/>
  <c r="D13" i="4"/>
  <c r="E13" i="4"/>
  <c r="D11" i="4"/>
  <c r="E11" i="4"/>
  <c r="D10" i="4"/>
  <c r="E10" i="4"/>
  <c r="D9" i="4"/>
  <c r="E9" i="4"/>
  <c r="D8" i="4"/>
  <c r="E8" i="4"/>
  <c r="C13" i="4"/>
  <c r="C9" i="4"/>
  <c r="C10" i="4"/>
  <c r="C11" i="4"/>
  <c r="C12" i="4"/>
  <c r="C8" i="4"/>
  <c r="D7" i="4"/>
  <c r="E7" i="4"/>
  <c r="C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3" i="5"/>
  <c r="G172" i="5"/>
  <c r="G198" i="5"/>
  <c r="D12" i="4"/>
  <c r="F12" i="4"/>
  <c r="G201" i="5"/>
  <c r="G199" i="5"/>
  <c r="F9" i="4"/>
  <c r="C14" i="4"/>
  <c r="C15" i="4"/>
  <c r="C16" i="4"/>
  <c r="F13" i="4"/>
  <c r="F7" i="4"/>
  <c r="F10" i="4"/>
  <c r="F11" i="4"/>
  <c r="E14" i="4"/>
  <c r="F8" i="4"/>
  <c r="G204" i="5"/>
  <c r="G202" i="5"/>
  <c r="G200" i="5"/>
  <c r="F205" i="5"/>
  <c r="E205" i="5"/>
  <c r="G116" i="5"/>
  <c r="G150" i="5"/>
  <c r="G161" i="5"/>
  <c r="G138" i="5"/>
  <c r="G183" i="5"/>
  <c r="G71" i="5"/>
  <c r="G105" i="5"/>
  <c r="G93" i="5"/>
  <c r="G82" i="5"/>
  <c r="G60" i="5"/>
  <c r="G37" i="5"/>
  <c r="G26" i="5"/>
  <c r="G48" i="5"/>
  <c r="G15" i="5"/>
  <c r="E175" i="5"/>
  <c r="F175" i="5"/>
  <c r="E164" i="5"/>
  <c r="F164" i="5"/>
  <c r="E153" i="5"/>
  <c r="F153" i="5"/>
  <c r="E142" i="5"/>
  <c r="F142" i="5"/>
  <c r="G142" i="5" s="1"/>
  <c r="E130" i="5"/>
  <c r="F130" i="5"/>
  <c r="E119" i="5"/>
  <c r="F119" i="5"/>
  <c r="E108" i="5"/>
  <c r="F108" i="5"/>
  <c r="F97" i="5"/>
  <c r="E85" i="5"/>
  <c r="E74" i="5"/>
  <c r="F74" i="5"/>
  <c r="E63" i="5"/>
  <c r="F63" i="5"/>
  <c r="E52" i="5"/>
  <c r="F52" i="5"/>
  <c r="E40" i="5"/>
  <c r="F40" i="5"/>
  <c r="F29" i="5"/>
  <c r="E18" i="5"/>
  <c r="F18" i="5"/>
  <c r="D18" i="5"/>
  <c r="E15" i="4"/>
  <c r="E16" i="4"/>
  <c r="E206" i="5"/>
  <c r="E207" i="5"/>
  <c r="F206" i="5"/>
  <c r="F207" i="5"/>
  <c r="E7" i="5"/>
  <c r="E188" i="1"/>
  <c r="D14" i="4"/>
  <c r="F14" i="4"/>
  <c r="E97" i="5"/>
  <c r="G205" i="5"/>
  <c r="F85" i="5"/>
  <c r="G18" i="5"/>
  <c r="E29" i="5"/>
  <c r="F15" i="4"/>
  <c r="F16" i="4"/>
  <c r="D15" i="4"/>
  <c r="D16" i="4"/>
  <c r="G206" i="5"/>
  <c r="G207" i="5"/>
  <c r="E189" i="1"/>
  <c r="D175" i="5"/>
  <c r="G175" i="5"/>
  <c r="D164" i="5"/>
  <c r="G164" i="5"/>
  <c r="D153" i="5"/>
  <c r="G153" i="5"/>
  <c r="D130" i="5"/>
  <c r="G130" i="5"/>
  <c r="D119" i="5"/>
  <c r="G119" i="5"/>
  <c r="D108" i="5"/>
  <c r="G108" i="5"/>
  <c r="D85" i="5"/>
  <c r="G85" i="5"/>
  <c r="D74" i="5"/>
  <c r="G74" i="5"/>
  <c r="D63" i="5"/>
  <c r="G63" i="5"/>
  <c r="D40" i="5"/>
  <c r="G40" i="5"/>
  <c r="D7" i="5"/>
  <c r="D188" i="1"/>
  <c r="E190" i="1"/>
  <c r="D97" i="5"/>
  <c r="G97" i="5"/>
  <c r="D142" i="5"/>
  <c r="D52" i="5"/>
  <c r="G52" i="5"/>
  <c r="D29" i="5"/>
  <c r="G29" i="5"/>
  <c r="E197" i="1"/>
  <c r="D22" i="4"/>
  <c r="E196" i="1"/>
  <c r="D21" i="4"/>
  <c r="E195" i="1"/>
  <c r="D189" i="1"/>
  <c r="E198" i="1"/>
  <c r="D23" i="4"/>
  <c r="D20" i="4"/>
  <c r="D190" i="1"/>
  <c r="D197" i="1"/>
  <c r="C22" i="4"/>
  <c r="D196" i="1"/>
  <c r="D195" i="1"/>
  <c r="C20" i="4"/>
  <c r="D198" i="1"/>
  <c r="C23" i="4"/>
  <c r="C21" i="4"/>
  <c r="F7" i="5" l="1"/>
  <c r="G7" i="5" s="1"/>
  <c r="C7" i="6"/>
  <c r="D11" i="6" s="1"/>
  <c r="D21" i="6"/>
  <c r="D20" i="6"/>
  <c r="D19" i="6"/>
  <c r="C17" i="6" s="1"/>
  <c r="H19" i="6"/>
  <c r="H20" i="6"/>
  <c r="F188" i="1"/>
  <c r="G188" i="1" s="1"/>
  <c r="G189" i="1" s="1"/>
  <c r="G190" i="1" s="1"/>
  <c r="G34" i="6"/>
  <c r="H38" i="6" s="1"/>
  <c r="D37" i="6"/>
  <c r="D39" i="6"/>
  <c r="D38" i="6"/>
  <c r="H28" i="6"/>
  <c r="G26" i="6" s="1"/>
  <c r="H29" i="6"/>
  <c r="H39" i="6"/>
  <c r="H30" i="6"/>
  <c r="C25" i="6"/>
  <c r="G57" i="1"/>
  <c r="D200" i="1"/>
  <c r="H12" i="6"/>
  <c r="H11" i="6"/>
  <c r="H10" i="6"/>
  <c r="C8" i="6" l="1"/>
  <c r="G8" i="6"/>
  <c r="D10" i="6"/>
  <c r="D12" i="6"/>
  <c r="G17" i="6"/>
  <c r="I201" i="1"/>
  <c r="H37" i="6"/>
  <c r="G35" i="6" s="1"/>
  <c r="F189" i="1"/>
  <c r="F190" i="1" s="1"/>
  <c r="F197" i="1" s="1"/>
  <c r="C35" i="6"/>
  <c r="D28" i="6"/>
  <c r="C26" i="6" s="1"/>
  <c r="D29" i="6"/>
  <c r="D30" i="6"/>
  <c r="D204" i="1"/>
  <c r="D201" i="1"/>
  <c r="F196" i="1" l="1"/>
  <c r="G196" i="1" s="1"/>
  <c r="F21" i="4" s="1"/>
  <c r="F195" i="1"/>
  <c r="F198" i="1" s="1"/>
  <c r="E23" i="4" s="1"/>
  <c r="G197" i="1"/>
  <c r="F22" i="4" s="1"/>
  <c r="E22" i="4"/>
  <c r="G195" i="1" l="1"/>
  <c r="F20" i="4" s="1"/>
  <c r="E20" i="4"/>
  <c r="E21" i="4"/>
  <c r="G198" i="1" l="1"/>
  <c r="F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353DF50F-1999-48F1-8172-75E3532271E5}">
      <text>
        <r>
          <rPr>
            <sz val="11"/>
            <color theme="1"/>
            <rFont val="Calibri"/>
            <family val="2"/>
            <scheme val="minor"/>
          </rPr>
          <t xml:space="preserve">Cette cellule est calculée  en fonction de l'onglet 1) Tableau budgétaire
</t>
        </r>
      </text>
    </comment>
    <comment ref="G7" authorId="0" shapeId="0" xr:uid="{1E05398F-801E-4CA4-8611-E542F9D00AAD}">
      <text>
        <r>
          <rPr>
            <sz val="11"/>
            <color theme="1"/>
            <rFont val="Calibri"/>
            <family val="2"/>
            <scheme val="minor"/>
          </rPr>
          <t xml:space="preserve">Cette cellule est calculée  en fonction de l'onglet 1) Tableau budgétaire
</t>
        </r>
      </text>
    </comment>
    <comment ref="C8" authorId="0" shapeId="0" xr:uid="{7B4F09B7-97C0-42D3-9DF1-EA7087612D74}">
      <text>
        <r>
          <rPr>
            <sz val="11"/>
            <color theme="1"/>
            <rFont val="Calibri"/>
            <family val="2"/>
            <scheme val="minor"/>
          </rPr>
          <t>Ce montant est calculé en fonction du % par cible des ODD que vous devez saisir dans les cellules ci-dessous, surlignées en jaune (colonne C)</t>
        </r>
      </text>
    </comment>
    <comment ref="G8" authorId="0" shapeId="0" xr:uid="{C490130A-CB30-42E5-9B34-82911E03750F}">
      <text>
        <r>
          <rPr>
            <sz val="11"/>
            <color theme="1"/>
            <rFont val="Calibri"/>
            <family val="2"/>
            <scheme val="minor"/>
          </rPr>
          <t xml:space="preserve">Ce montant est calculé en fonction du % par PP que vous devez saisir dans les cellules ci-dessous, surlignées en jaune
</t>
        </r>
      </text>
    </comment>
    <comment ref="B10" authorId="0" shapeId="0" xr:uid="{8B0805A4-25A5-46CE-B571-4CC8BC566557}">
      <text>
        <r>
          <rPr>
            <sz val="11"/>
            <color theme="1"/>
            <rFont val="Calibri"/>
            <family val="2"/>
            <scheme val="minor"/>
          </rPr>
          <t>Utilisez le menu deroulant pour selectionner les cibles ODDs pour ce resultat</t>
        </r>
      </text>
    </comment>
    <comment ref="F10" authorId="0" shapeId="0" xr:uid="{A8D35936-310D-4723-8D3A-C7B59F958EA1}">
      <text>
        <r>
          <rPr>
            <sz val="11"/>
            <color theme="1"/>
            <rFont val="Calibri"/>
            <family val="2"/>
            <scheme val="minor"/>
          </rPr>
          <t xml:space="preserve">Utilisez le menu deroulant pour selectionner les PP pour ce resultat. Voir les descriptions des priorites de consolidation de la paix, dans l'onglet suivant
</t>
        </r>
      </text>
    </comment>
  </commentList>
</comments>
</file>

<file path=xl/sharedStrings.xml><?xml version="1.0" encoding="utf-8"?>
<sst xmlns="http://schemas.openxmlformats.org/spreadsheetml/2006/main" count="1173" uniqueCount="874">
  <si>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</si>
  <si>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</si>
  <si>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</si>
  <si>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</si>
  <si>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</si>
  <si>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</si>
  <si>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</si>
  <si>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</si>
  <si>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</si>
  <si>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</si>
  <si>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</si>
  <si>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</si>
  <si>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</si>
  <si>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</si>
  <si>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</si>
  <si>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1.1</t>
  </si>
  <si>
    <t>1.2</t>
  </si>
  <si>
    <t>1.3</t>
  </si>
  <si>
    <t>1.4</t>
  </si>
  <si>
    <t>1.5</t>
  </si>
  <si>
    <t xml:space="preserve">1.a </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</si>
  <si>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</si>
  <si>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</si>
  <si>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</si>
  <si>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</si>
  <si>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</si>
  <si>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</si>
  <si>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</si>
  <si>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</si>
  <si>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</si>
  <si>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</si>
  <si>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</si>
  <si>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</si>
  <si>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</si>
  <si>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</si>
  <si>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</si>
  <si>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</si>
  <si>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</si>
  <si>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</si>
  <si>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</si>
  <si>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</si>
  <si>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</si>
  <si>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</si>
  <si>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</si>
  <si>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</si>
  <si>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</si>
  <si>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</si>
  <si>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</si>
  <si>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</si>
  <si>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</si>
  <si>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</si>
  <si>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</si>
  <si>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</si>
  <si>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</si>
  <si>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</si>
  <si>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</si>
  <si>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</si>
  <si>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</si>
  <si>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</si>
  <si>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</si>
  <si>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</si>
  <si>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</si>
  <si>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</si>
  <si>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</si>
  <si>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</si>
  <si>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</si>
  <si>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</si>
  <si>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</si>
  <si>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</si>
  <si>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</si>
  <si>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</si>
  <si>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</si>
  <si>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</si>
  <si>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</si>
  <si>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</si>
  <si>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</si>
  <si>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</si>
  <si>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</si>
  <si>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</si>
  <si>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</si>
  <si>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</si>
  <si>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</si>
  <si>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</si>
  <si>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</si>
  <si>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</si>
  <si>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</si>
  <si>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</si>
  <si>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</si>
  <si>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</si>
  <si>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</si>
  <si>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</si>
  <si>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</si>
  <si>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</si>
  <si>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</si>
  <si>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</si>
  <si>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</si>
  <si>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</si>
  <si>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</si>
  <si>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</si>
  <si>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</si>
  <si>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</si>
  <si>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</si>
  <si>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</si>
  <si>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</si>
  <si>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</si>
  <si>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11.1</t>
  </si>
  <si>
    <t>11.2</t>
  </si>
  <si>
    <t>11.3</t>
  </si>
  <si>
    <t>11.4</t>
  </si>
  <si>
    <t>11.5</t>
  </si>
  <si>
    <t>11.6</t>
  </si>
  <si>
    <t>11.7</t>
  </si>
  <si>
    <t>11.a</t>
  </si>
  <si>
    <t>11.b</t>
  </si>
  <si>
    <t>11.c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</si>
  <si>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</si>
  <si>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</si>
  <si>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</si>
  <si>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</si>
  <si>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</si>
  <si>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</si>
  <si>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</si>
  <si>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</si>
  <si>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</si>
  <si>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</si>
  <si>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</si>
  <si>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</si>
  <si>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</si>
  <si>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</si>
  <si>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</si>
  <si>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</si>
  <si>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</si>
  <si>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</si>
  <si>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</si>
  <si>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</si>
  <si>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</si>
  <si>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</si>
  <si>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</si>
  <si>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</si>
  <si>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</si>
  <si>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</si>
  <si>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</si>
  <si>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</si>
  <si>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</si>
  <si>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</si>
  <si>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</si>
  <si>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</si>
  <si>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</si>
  <si>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</si>
  <si>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</si>
  <si>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</si>
  <si>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</si>
  <si>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</si>
  <si>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</si>
  <si>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</si>
  <si>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</si>
  <si>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</si>
  <si>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</si>
  <si>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</si>
  <si>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</si>
  <si>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</si>
  <si>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</si>
  <si>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</si>
  <si>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</si>
  <si>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</si>
  <si>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</si>
  <si>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</si>
  <si>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</si>
  <si>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</si>
  <si>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</si>
  <si>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</si>
  <si>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</si>
  <si>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</si>
  <si>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</si>
  <si>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</si>
  <si>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</si>
  <si>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</si>
  <si>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</si>
  <si>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</si>
  <si>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</si>
  <si>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</si>
  <si>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</si>
  <si>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</si>
  <si>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</si>
  <si>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t>TOTAL</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</si>
  <si>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</si>
  <si>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</si>
  <si>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</si>
  <si>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</si>
  <si>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</si>
  <si>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</si>
  <si>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</si>
  <si>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</si>
  <si>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</si>
  <si>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</si>
  <si>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</si>
  <si>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</si>
  <si>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</si>
  <si>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</si>
  <si>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</si>
  <si>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</si>
  <si>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</si>
  <si>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</si>
  <si>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</si>
  <si>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</si>
  <si>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</si>
  <si>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</si>
  <si>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</si>
  <si>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</si>
  <si>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</si>
  <si>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</si>
  <si>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</si>
  <si>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</si>
  <si>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</si>
  <si>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</si>
  <si>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</si>
  <si>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</si>
  <si>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</si>
  <si>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</si>
  <si>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</si>
  <si>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</si>
  <si>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</si>
  <si>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</si>
  <si>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</si>
  <si>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</si>
  <si>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</si>
  <si>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</si>
  <si>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</si>
  <si>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</si>
  <si>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</si>
  <si>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</si>
  <si>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</si>
  <si>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</si>
  <si>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</si>
  <si>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</si>
  <si>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</si>
  <si>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</si>
  <si>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</si>
  <si>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</si>
  <si>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</si>
  <si>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</si>
  <si>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</si>
  <si>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</si>
  <si>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</si>
  <si>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</si>
  <si>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</si>
  <si>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</si>
  <si>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</si>
  <si>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</si>
  <si>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</si>
  <si>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</si>
  <si>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</si>
  <si>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</si>
  <si>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</si>
  <si>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</si>
  <si>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</si>
  <si>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</si>
  <si>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</si>
  <si>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</si>
  <si>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</si>
  <si>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</si>
  <si>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</si>
  <si>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</si>
  <si>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</si>
  <si>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</si>
  <si>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</si>
  <si>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</si>
  <si>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</si>
  <si>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</si>
  <si>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</si>
  <si>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</si>
  <si>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</si>
  <si>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</si>
  <si>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</si>
  <si>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</si>
  <si>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</si>
  <si>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</si>
  <si>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</si>
  <si>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</si>
  <si>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</si>
  <si>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</si>
  <si>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</si>
  <si>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</si>
  <si>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</si>
  <si>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</si>
  <si>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</si>
  <si>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</si>
  <si>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</si>
  <si>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</si>
  <si>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</si>
  <si>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</si>
  <si>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</si>
  <si>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</si>
  <si>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</si>
  <si>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</si>
  <si>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</si>
  <si>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</si>
  <si>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</si>
  <si>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</si>
  <si>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</si>
  <si>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</si>
  <si>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</si>
  <si>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</si>
  <si>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</si>
  <si>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</si>
  <si>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</si>
  <si>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</si>
  <si>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</si>
  <si>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</si>
  <si>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</si>
  <si>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</si>
  <si>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</si>
  <si>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</si>
  <si>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</si>
  <si>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</si>
  <si>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</si>
  <si>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</si>
  <si>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</si>
  <si>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</si>
  <si>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</si>
  <si>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</si>
  <si>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</si>
  <si>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</si>
  <si>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</si>
  <si>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</si>
  <si>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</si>
  <si>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</si>
  <si>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</si>
  <si>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</si>
  <si>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</si>
  <si>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</si>
  <si>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</si>
  <si>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</si>
  <si>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</si>
  <si>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</si>
  <si>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</si>
  <si>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</si>
  <si>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</si>
  <si>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</si>
  <si>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</si>
  <si>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</si>
  <si>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</si>
  <si>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</si>
  <si>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</si>
  <si>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</si>
  <si>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</si>
  <si>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</si>
  <si>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</si>
  <si>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</si>
  <si>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</si>
  <si>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</si>
  <si>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</si>
  <si>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</si>
  <si>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</si>
  <si>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</si>
  <si>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</si>
  <si>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</si>
  <si>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</si>
  <si>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</si>
  <si>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</si>
  <si>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</si>
  <si>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</si>
  <si>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</si>
  <si>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</si>
  <si>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</si>
  <si>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</si>
  <si>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</si>
  <si>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</si>
  <si>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</si>
  <si>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</si>
  <si>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</si>
  <si>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</si>
  <si>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</si>
  <si>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</si>
  <si>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</si>
  <si>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</si>
  <si>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</si>
  <si>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</si>
  <si>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</si>
  <si>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</si>
  <si>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</si>
  <si>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</si>
  <si>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</si>
  <si>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</si>
  <si>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</si>
  <si>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</si>
  <si>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</si>
  <si>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</si>
  <si>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</si>
  <si>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</si>
  <si>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</si>
  <si>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</si>
  <si>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</si>
  <si>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</si>
  <si>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</si>
  <si>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</si>
  <si>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</si>
  <si>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</si>
  <si>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</si>
  <si>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</si>
  <si>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</si>
  <si>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</si>
  <si>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</si>
  <si>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</si>
  <si>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</si>
  <si>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</si>
  <si>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</si>
  <si>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</si>
  <si>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</si>
  <si>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</si>
  <si>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</si>
  <si>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</si>
  <si>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</si>
  <si>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1.4.1</t>
  </si>
  <si>
    <t>1.4.2</t>
  </si>
  <si>
    <t>1.4.3</t>
  </si>
  <si>
    <t>1.4.4</t>
  </si>
  <si>
    <t>1.4.5</t>
  </si>
  <si>
    <t>1.7.1</t>
  </si>
  <si>
    <t>1.7.2</t>
  </si>
  <si>
    <t>Police</t>
  </si>
  <si>
    <t>2.7.1</t>
  </si>
  <si>
    <t>3.1.1</t>
  </si>
  <si>
    <t>3.4.1</t>
  </si>
  <si>
    <t>3.7.1</t>
  </si>
  <si>
    <t>3.7.2</t>
  </si>
  <si>
    <t>4.4.1</t>
  </si>
  <si>
    <t>5.2.1</t>
  </si>
  <si>
    <t>6.1.1</t>
  </si>
  <si>
    <t>6.2.1</t>
  </si>
  <si>
    <t>6.2.2</t>
  </si>
  <si>
    <t>6.3.1</t>
  </si>
  <si>
    <t>Transhumance</t>
  </si>
  <si>
    <t>6.3.2</t>
  </si>
  <si>
    <t>6.3.3</t>
  </si>
  <si>
    <t>6.3.4</t>
  </si>
  <si>
    <t>6.3.5</t>
  </si>
  <si>
    <t>1.4.6 Other</t>
  </si>
  <si>
    <t>2.6 Police</t>
  </si>
  <si>
    <t>2.7.1 PVE</t>
  </si>
  <si>
    <t>6.3.1 Transhumance</t>
  </si>
  <si>
    <r>
      <rPr>
        <b/>
        <sz val="11"/>
        <color rgb="FF000000"/>
        <rFont val="Calibri"/>
        <family val="2"/>
        <scheme val="minor"/>
      </rPr>
      <t xml:space="preserve">Cible ODD </t>
    </r>
    <r>
      <rPr>
        <b/>
        <sz val="11"/>
        <color rgb="FFFF0000"/>
        <rFont val="Calibri"/>
        <family val="2"/>
        <scheme val="minor"/>
      </rPr>
      <t xml:space="preserve">( Vous pouvez selectionner 3 cibles au maximum) </t>
    </r>
  </si>
  <si>
    <t>Budget total alloué aux ODD</t>
  </si>
  <si>
    <t>Total alloué aux ODDS</t>
  </si>
  <si>
    <t>PB1 Processus politiques</t>
  </si>
  <si>
    <t xml:space="preserve">PB2 Sûreté et sécurité </t>
  </si>
  <si>
    <t xml:space="preserve">PB3 Etat de droit et droits de l'homme </t>
  </si>
  <si>
    <t xml:space="preserve">PB4 Fonctions gouvernementales de base </t>
  </si>
  <si>
    <t>PB5 Services de base</t>
  </si>
  <si>
    <t>PB6 Economie</t>
  </si>
  <si>
    <t>Autre</t>
  </si>
  <si>
    <t>Autres PB activités - Non liées aux PB mentionnées</t>
  </si>
  <si>
    <t>1.1 Processus électoraux</t>
  </si>
  <si>
    <t>1.2 Facilitation et promotion d’un dialogue inclusif</t>
  </si>
  <si>
    <t>1.3 Réconciliation</t>
  </si>
  <si>
    <t>1.4 Capacités de gestion des conflits, capacités de médiation et de dialogue et infrastructures pour la paix au niveau national et infranational</t>
  </si>
  <si>
    <t>1.4.1 Mise en œuvre de l'accord de paix</t>
  </si>
  <si>
    <t>1.4.2 Médiation</t>
  </si>
  <si>
    <t>1.4.3 Mécanismes d'alerte précoce</t>
  </si>
  <si>
    <t xml:space="preserve">1.4.4 Réduction de la violence communautaire </t>
  </si>
  <si>
    <t>1.4.5 Infrastructures de paix</t>
  </si>
  <si>
    <t>1.5 Législatures et partis politiques</t>
  </si>
  <si>
    <t>1.6 Participation démocratique</t>
  </si>
  <si>
    <t>1.7 Société civile, communautés et engagement civique</t>
  </si>
  <si>
    <t>1.7.1 Relations intercommunautaires</t>
  </si>
  <si>
    <t>1.7.2 Relations État-société</t>
  </si>
  <si>
    <t>1.7.3 Autre</t>
  </si>
  <si>
    <t>1.8 Autonomisation des femmes et égalité des sexes</t>
  </si>
  <si>
    <t>1.9 Autonomisation et participation des jeunes</t>
  </si>
  <si>
    <t>1.10 Médias et libre circulation de l'information</t>
  </si>
  <si>
    <t>1.11 Autre</t>
  </si>
  <si>
    <t>2.1 Déminage</t>
  </si>
  <si>
    <t>2.2 Armes légères et de petit calibre</t>
  </si>
  <si>
    <t>2.3 Violence sexuelle et basées sur le genre</t>
  </si>
  <si>
    <t>2.4 Enfants soldats</t>
  </si>
  <si>
    <t>2.5 Désarmement, démobilisation et réintégration (DDR)</t>
  </si>
  <si>
    <t>2.7 Gouvernance du secteur de la sécurité</t>
  </si>
  <si>
    <t>2.7.2 Autre</t>
  </si>
  <si>
    <t>2.8 Autre</t>
  </si>
  <si>
    <t>3.1.1 Réforme constitutionnelle</t>
  </si>
  <si>
    <t>3.1.2 Autre</t>
  </si>
  <si>
    <t>3.2 Accès à la justice (y compris les mécanismes informels ou traditionnels)</t>
  </si>
  <si>
    <t>3.3 Performance et indépendance des institutions judiciaires</t>
  </si>
  <si>
    <t>3.4 Capacité des institutions judiciaires, y compris les prisons</t>
  </si>
  <si>
    <t>3.4.1 Système pénitentiaire</t>
  </si>
  <si>
    <t>3.4.2 Autre</t>
  </si>
  <si>
    <t>3.5 Justice transitionnelle, y compris les mécanismes de recherche de la vérité, de responsabilité, de réparation et de garantie de non-répétition</t>
  </si>
  <si>
    <t>3.6 Protection des civils</t>
  </si>
  <si>
    <t>3.7 Droits de l’Homme</t>
  </si>
  <si>
    <t>3.7.1 Discours de haine</t>
  </si>
  <si>
    <t>3.7.3 Autre</t>
  </si>
  <si>
    <t>3.7.2 Protection des défenseurs des droits de l'Homme</t>
  </si>
  <si>
    <t>3.8 Autre</t>
  </si>
  <si>
    <t>4.1 Centre de coordination gouvernementale et exécutive</t>
  </si>
  <si>
    <t>4.2 Administration publique de base aux niveaux national et infranational</t>
  </si>
  <si>
    <t>4.3 Gestion des risques multidimensionnel _ (violence, catastrophes, changement climatique , etc.)</t>
  </si>
  <si>
    <t>4.4 Organisations, institutions, mesures et transparence anti-corruption</t>
  </si>
  <si>
    <t>4.4.1 Crime organisé</t>
  </si>
  <si>
    <t>4.4.2 Autre</t>
  </si>
  <si>
    <t>4.5 Politique du secteur public et gestion administrative</t>
  </si>
  <si>
    <t>4.6 Gestion des finances publiques aux niveaux national et infranational</t>
  </si>
  <si>
    <t>4.7 Décentralisation et gouvernance infranationale</t>
  </si>
  <si>
    <t>4.8 Autre</t>
  </si>
  <si>
    <t>5.1 Eau et assainissement</t>
  </si>
  <si>
    <t>5.2 Santé</t>
  </si>
  <si>
    <t>5.2.1 Santé mentale SPS/traumatismes</t>
  </si>
  <si>
    <t xml:space="preserve">5.2.2 Autre </t>
  </si>
  <si>
    <t>5.3 Éducation</t>
  </si>
  <si>
    <t>5.4 Sécurité alimentaire</t>
  </si>
  <si>
    <t>5.5 Retour sûr et durable et (ré) intégration des personnes déplacées, des réfugiés et des migrants</t>
  </si>
  <si>
    <t xml:space="preserve">6.1 Création d'emplois et moyens de subsistance (par exemple, dans l'agriculture et les travaux publics), en particulier pour les femmes, les jeunes et les anciens </t>
  </si>
  <si>
    <t>5.6 Autre</t>
  </si>
  <si>
    <t>6.1.1 Mécanisme de petites subventions</t>
  </si>
  <si>
    <t>6.1.2 Autre</t>
  </si>
  <si>
    <t>6.2 Reprise économique grâce à la reprise des entreprises, y compris la chaîne de valeur</t>
  </si>
  <si>
    <t>6.2.1 Partenariat public-privé</t>
  </si>
  <si>
    <t>6.2.2 Financements innovants/mixtes</t>
  </si>
  <si>
    <t xml:space="preserve">6.2.3 Autre </t>
  </si>
  <si>
    <t>6.3 Gestion des ressources naturelles (y compris les terres et les industries extractives) et changement climatique</t>
  </si>
  <si>
    <t>6.3.4 Énergie renouvelable</t>
  </si>
  <si>
    <t>6.3.2 Terre</t>
  </si>
  <si>
    <t>6.3.3 Eau</t>
  </si>
  <si>
    <t>6.3.5 Adaptation au changement climatique</t>
  </si>
  <si>
    <t xml:space="preserve">6.3.6 Autre </t>
  </si>
  <si>
    <t>6.4 Réhabilitation et développement des infrastructures de base</t>
  </si>
  <si>
    <t>6.5 Autre</t>
  </si>
  <si>
    <t>Autres objectifs de consolidation de la paix non liés à une cible spécifique des ODD</t>
  </si>
  <si>
    <t>1.1 D'ici à 2030, éradiquer l'extrême pauvreté pour tous, partout dans le monde, c'est-à-dire les personnes vivant avec moins de 1,25 dollar par jour.</t>
  </si>
  <si>
    <t>1.2 D'ici à 2030, réduire d'au moins de moitié la proportion d'hommes, de femmes et d'enfants de tous âges vivant dans la pauvreté dans toutes ses dimensions, selon les définitions nationales.</t>
  </si>
  <si>
    <t>1.3 Mettre en œuvre des systèmes et des mesures de protection sociale adaptés au niveau national, y compris des socles de protection, et d'ici à 2030, parvenir à une couverture substantielle des pauvres et des personnes vulnérables</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</si>
  <si>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</si>
  <si>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</si>
  <si>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</si>
  <si>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</si>
  <si>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2.1 D'ici à 2030, éliminer la faim et garantir l'accès de tous, en particulier des pauvres et des personnes en situation de vulnérabilité, y compris les nourrissons, à des aliments sains, nutritifs et suffisants tout au long de l'année</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</si>
  <si>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</si>
  <si>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</si>
  <si>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</si>
  <si>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</si>
  <si>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</si>
  <si>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</si>
  <si>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</si>
  <si>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3.1 D'ici à 2030, ramener le taux mondial de mortalité maternelle à moins de 70 pour 100 000 naissances vivantes</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</si>
  <si>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</si>
  <si>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3.3 D'ici à 2030, mettre fin aux épidémies de sida, de tuberculose, de paludisme et de maladies tropicales négligées et lutter contre l'hépatite, les maladies d'origine hydrique et d'autres maladies transmissibles</t>
  </si>
  <si>
    <t>3.4 D'ici à 2030, réduire d'un tiers la mortalité prématurée due aux maladies non transmissibles grâce à la prévention et au traitement et promouvoir la santé mentale et le bien-être</t>
  </si>
  <si>
    <t>3.5 Renforcer la prévention et le traitement de la toxicomanie, y compris l'abus de stupéfiants et l'usage nocif de l'alcool</t>
  </si>
  <si>
    <t>3.6 D'ici à 2020, réduire de moitié le nombre de morts et de blessés dus aux accidents de la route dans le monde.</t>
  </si>
  <si>
    <t>3.7 D'ici à 2030, assurer l'accès universel aux services de soins de santé sexuelle et reproductive, y compris pour la planification familiale, l'information et l'éducation, et l'intégration de la santé reproductive dans les stratégies et programmes nationaux</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</si>
  <si>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</si>
  <si>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3.9 D'ici à 2030, réduire considérablement le nombre de décès et de maladies attribuables aux produits chimiques dangereux et à la pollution et à la contamination de l'air, de l'eau et du sol</t>
  </si>
  <si>
    <t>3.a Renforcer l'application de la Convention-cadre de l'Organisation mondiale de la santé pour la lutte antitabac dans tous les pays, selon qu'il conviendra</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</si>
  <si>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</si>
  <si>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</si>
  <si>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3.d Renforcer la capacité de tous les pays, en particulier des pays en développement, en matière d'alerte précoce, de réduction des risques et de gestion des risques sanitaires nationaux et mondiaux.</t>
  </si>
  <si>
    <t>4.1 D'ici à 2030, veiller à ce que toutes les filles et tous les garçons achèvent un enseignement primaire et secondaire gratuit, équitable et de qualité, conduisant à des résultats d'apprentissage pertinents et efficaces.</t>
  </si>
  <si>
    <t>4.2 D'ici à 2030, veiller à ce que toutes les filles et tous les garçons aient accès à un développement de la petite enfance, à des soins et à une éducation préprimaire de qualité afin qu'ils soient prêts pour l'enseignement primaire.</t>
  </si>
  <si>
    <t>4.3 D'ici à 2030, assurer l'égalité d'accès de toutes les femmes et de tous les hommes à un enseignement technique, professionnel et supérieur abordable et de qualité, y compris l'université</t>
  </si>
  <si>
    <t>4.4 D'ici à 2030, augmenter considérablement le nombre de jeunes et d'adultes possédant les compétences requises, y compris les compétences techniques et professionnelles, pour l'emploi, les emplois décents et l'entrepreneuriat</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</si>
  <si>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</si>
  <si>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4.6 D'ici à 2030, faire en sorte que tous les jeunes et une proportion importante d'adultes, hommes et femmes, acquièrent la lecture, l'écriture et le calcul</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</si>
  <si>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</si>
  <si>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4.a Construire et moderniser des établissements d'enseignement qui tiennent compte des enfants, des handicaps et du genre et qui offrent à tous des environnements d'apprentissage sûrs, non violents, inclusifs et efficaces.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</si>
  <si>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</si>
  <si>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</si>
  <si>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5.1 Mettre fin à toutes les formes de discrimination à l'égard des femmes et des filles, partout dans le monde.</t>
  </si>
  <si>
    <t>5.2 Éliminer toutes les formes de violence à l'égard des femmes et des filles dans les sphères publique et privée, y compris la traite et l'exploitation sexuelle et d'autres formes d'exploitation</t>
  </si>
  <si>
    <t>5.3 Éliminer toutes les pratiques néfastes, telles que les mariages d'enfants, les mariages précoces et forcés et les mutilations génitales féminines</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</si>
  <si>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</si>
  <si>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5.5 Assurer la participation pleine et effective des femmes et l'égalité des chances en matière de leadership à tous les niveaux de la prise de décisions dans la vie politique, économique et publique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</si>
  <si>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</si>
  <si>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</si>
  <si>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5.b Accroître l'utilisation des technologies habilitantes, en particulier les technologies de l'information et de la communication, pour promouvoir l'autonomisation des femmes</t>
  </si>
  <si>
    <t>5.c Adopter et renforcer des politiques solides et une législation exécutoire pour promouvoir l'égalité des sexes et l'autonomisation de toutes les femmes et de toutes les filles à tous les niveaux.</t>
  </si>
  <si>
    <t>6.1 D'ici à 2030, parvenir à un accès universel et équitable à l'eau potable à un prix abordable pour tous</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</si>
  <si>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</si>
  <si>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</si>
  <si>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</si>
  <si>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6.5 D'ici à 2030, mettre en œuvre une gestion intégrée des ressources en eau à tous les niveaux, y compris par le biais de la coopération transfrontalière, le cas échéant.</t>
  </si>
  <si>
    <t>6.6 D'ici 2020, protéger et restaurer les écosystèmes liés à l'eau, y compris les montagnes, les forêts, les terres humides, les rivières, les aquifères et les lacs</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</si>
  <si>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</si>
  <si>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6.b Soutenir et renforcer la participation des communautés locales à l'amélioration de la gestion de l'eau et de l'assainissement</t>
  </si>
  <si>
    <t>7.1 D'ici à 2030, assurer l'accès universel à des services énergétiques abordables, fiables et modernes.</t>
  </si>
  <si>
    <t>7.2 D'ici à 2030, augmenter considérablement la part des énergies renouvelables dans le bouquet énergétique mondial.</t>
  </si>
  <si>
    <t>7.3 D'ici à 2030, doubler le taux mondial d'amélioration de l'efficacité énergétique</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</si>
  <si>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</si>
  <si>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</si>
  <si>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8.1 Soutenir la croissance économique par habitant en fonction de la situation nationale et, en particulier, d'au moins 7 % de croissance annuelle du produit intérieur brut dans les pays les moins avancés.</t>
  </si>
  <si>
    <t>8.2 Atteindre des niveaux plus élevés de productivité économique grâce à la diversification, à la modernisation technologique et à l'innovation, notamment en mettant l'accent sur les secteurs à forte valeur ajoutée et à forte intensité de main-d'œuvre.</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</si>
  <si>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</si>
  <si>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</si>
  <si>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8.5 D'ici à 2030, parvenir au plein-emploi productif et à un travail décent pour toutes les femmes et tous les hommes, y compris les jeunes et les personnes handicapées, et à un salaire égal pour un travail de valeur égale.</t>
  </si>
  <si>
    <t>8.6 D'ici à 2020, réduire considérablement la proportion de jeunes qui ne sont ni en emploi, ni aux études, ni en formation.</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</si>
  <si>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</si>
  <si>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8.8 Protéger les droits du travail et promouvoir un environnement de travail sûr et sécurisé pour tous les travailleurs, y compris les travailleurs migrants, en particulier les femmes migrantes, et les personnes occupant un emploi précaire.</t>
  </si>
  <si>
    <t>8.9 D'ici à 2030, élaborer et mettre en œuvre des politiques visant à promouvoir un tourisme durable qui crée des emplois et promeut la culture et les produits locaux</t>
  </si>
  <si>
    <t>8.10 Renforcer la capacité des institutions financières nationales d'encourager et d'élargir l'accès de tous aux services bancaires, d'assurance et financiers.</t>
  </si>
  <si>
    <t>8.a Accroître le soutien de l'Aide pour le commerce aux pays en développement, en particulier aux pays les moins avancés, notamment par le biais du Cadre intégré renforcé pour l'assistance technique liée au commerce en faveur des pays les moins avancés</t>
  </si>
  <si>
    <t>8.b D'ici à 2020, élaborer et mettre en œuvre une stratégie mondiale pour l'emploi des jeunes et mettre en œuvre le Pacte mondial pour l'emploi de l'Organisation internationale du Travail</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</si>
  <si>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</si>
  <si>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9.2 Promouvoir une industrialisation inclusive et durable et, d'ici à 2030, augmenter sensiblement la part de l'industrie dans l'emploi et le produit intérieur brut, en fonction de la situation nationale, et doubler sa part dans les pays les moins avancés.</t>
  </si>
  <si>
    <t>9.3 Améliorer l'accès des petites entreprises industrielles et autres, en particulier dans les pays en développement, aux services financiers, y compris le crédit abordable, et leur intégration dans les chaînes de valeur et les marchés</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</si>
  <si>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</si>
  <si>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</si>
  <si>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</si>
  <si>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9.b Soutenir le développement technologique, la recherche et l'innovation dans les pays en développement, notamment en créant un environnement politique propice à la diversification industrielle et à la création de valeur ajoutée dans les produits de base</t>
  </si>
  <si>
    <t>9.c Accroître sensiblement l'accès aux technologies de l'information et de la communication et s'efforcer d'assurer un accès universel et abordable à l'Internet dans les pays les moins avancés d'ici à 2020</t>
  </si>
  <si>
    <t>10.1 D'ici à 2030, atteindre et maintenir la croissance des revenus des 40 % les plus pauvres de la population à un rythme supérieur à la moyenne nationale</t>
  </si>
  <si>
    <t>10.2 D'ici à 2030, autonomiser et promouvoir l'inclusion sociale, économique et politique de tous, sans distinction d'âge, de sexe, de handicap, de race, d'appartenance ethnique, d'origine, de religion ou de situation économique ou autre</t>
  </si>
  <si>
    <t>10.3 Assurer l'égalité des chances et réduire les inégalités de résultats, notamment en éliminant les lois, politiques et pratiques discriminatoires et en promouvant une législation, des politiques et des mesures appropriées à cet égard</t>
  </si>
  <si>
    <t>10.4 Adopter des politiques, en particulier des politiques fiscales, salariales et de protection sociale, et parvenir progressivement à une plus grande égalité</t>
  </si>
  <si>
    <t>10.5 Améliorer la réglementation et la surveillance des marchés et des institutions financières mondiaux et renforcer la mise en œuvre de ces réglementations</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</si>
  <si>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</si>
  <si>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10.7 Faciliter des migrations et des mobilités ordonnées, sûres, régulières et responsables des personnes, notamment par la mise en œuvre de politiques migratoires planifiées et bien gérées</t>
  </si>
  <si>
    <t>10.a Mettre en œuvre le principe du traitement spécial et différencié en faveur des pays en développement, en particulier des pays les moins avancés, conformément aux accords de l'Organisation mondiale du commerce</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</si>
  <si>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</si>
  <si>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10.c D'ici à 2030, réduire à moins de 3 % les coûts de transaction des envois de fonds des migrants et éliminer les couloirs de transfert de fonds dont les coûts sont supérieurs à 5 %.</t>
  </si>
  <si>
    <t>11.1 D'ici à 2030, assurer l'accès de tous à un logement adéquat, sûr et abordable et à des services de base, et améliorer les taudis</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</si>
  <si>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</si>
  <si>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11.3 D'ici à 2030, renforcer l'urbanisation inclusive et durable et les capacités de planification et de gestion participatives, intégrées et durables des établissements humains dans tous les pays.</t>
  </si>
  <si>
    <t>11.4 Intensifier les efforts visant à protéger et à sauvegarder le patrimoine culturel et naturel mondial</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</si>
  <si>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</si>
  <si>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11.6 D'ici à 2030, réduire l'impact négatif des villes sur l'environnement par habitant, notamment en accordant une attention particulière à la qualité de l'air et à la gestion des déchets municipaux et autres.</t>
  </si>
  <si>
    <t>11.7 D'ici à 2030, assurer l'accès universel à des espaces verts et publics sûrs, inclusifs et accessibles, en particulier pour les femmes et les enfants, les personnes âgées et les personnes handicapées</t>
  </si>
  <si>
    <t>11.a Soutenir des liens économiques, sociaux et environnementaux positifs entre les zones urbaines, périurbaines et rurales en renforçant la planification nationale et régionale du développement</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</si>
  <si>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</si>
  <si>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11.c Aider les pays les moins avancés, notamment par le biais d'une assistance financière et technique, à construire des bâtiments durables et résilients en utilisant des matériaux locaux.</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</si>
  <si>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</si>
  <si>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12.2 D'ici à 2030, parvenir à une gestion durable et à une utilisation efficace des ressources naturelles</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</si>
  <si>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</si>
  <si>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</si>
  <si>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12.5 D'ici à 2030, réduire considérablement la production de déchets par la prévention, la réduction, le recyclage et la réutilisation.</t>
  </si>
  <si>
    <t>12.6 Encourager les entreprises, en particulier les grandes entreprises et les sociétés transnationales, à adopter des pratiques durables et à intégrer des informations sur la durabilité dans leur cycle de reporting.</t>
  </si>
  <si>
    <t>12.7 Promouvoir des pratiques de passation des marchés publics durables, conformément aux politiques et priorités nationales</t>
  </si>
  <si>
    <t>12.8 D'ici à 2030, veiller à ce que les populations du monde entier disposent des informations et de la sensibilisation nécessaires au développement durable et à des modes de vie en harmonie avec la nature</t>
  </si>
  <si>
    <t>12.a Aider les pays en développement à renforcer leurs capacités scientifiques et technologiques afin d'adopter des modes de consommation et de production plus durables.</t>
  </si>
  <si>
    <t>12.b Élaborer et mettre en œuvre des outils de suivi des impacts du développement durable pour un tourisme durable qui crée des emplois et promeut la culture et les produits locaux</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</si>
  <si>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</si>
  <si>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13.1 Renforcer la résilience et la capacité d'adaptation aux aléas climatiques et aux catastrophes naturelles dans tous les pays</t>
  </si>
  <si>
    <t>13.2 Intégrer les mesures de lutte contre le changement climatique dans les politiques, stratégies et planifications nationales</t>
  </si>
  <si>
    <t>13.3 Améliorer l'éducation, la sensibilisation et les capacités humaines et institutionnelles en matière d'atténuation du changement climatique, d'adaptation, de réduction de l'impact et d'alerte précoce</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</si>
  <si>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</si>
  <si>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</si>
  <si>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14.1 D'ici à 2025, prévenir et réduire considérablement la pollution marine de toutes sortes, en particulier celle due aux activités terrestres, y compris la pollution par les débris marins et les nutriments</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</si>
  <si>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</si>
  <si>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14.3 Réduire au minimum les impacts de l'acidification des océans et y remédier, notamment en renforçant la coopération scientifique à tous les niveaux</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</si>
  <si>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</si>
  <si>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14.5 D'ici à 2020, conserver au moins 10 % des zones côtières et marines, conformément aux lois nationales et internationales et sur la base des meilleures informations scientifiques disponibles</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</si>
  <si>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</si>
  <si>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</si>
  <si>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</si>
  <si>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14.b Permettre aux petits pêcheurs artisanaux d'accéder aux ressources marines et aux marchés</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</si>
  <si>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</si>
  <si>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</si>
  <si>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15.2 D'ici à 2020, promouvoir la mise en œuvre d'une gestion durable de tous les types de forêts, mettre fin à la déforestation, restaurer les forêts dégradées et accroître considérablement le boisement et le reboisement à l'échelle mondiale</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</si>
  <si>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</si>
  <si>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15.4 D'ici à 2030, assurer la conservation des écosystèmes de montagne, y compris de leur biodiversité, afin de renforcer leur capacité à fournir des avantages essentiels au développement durable</t>
  </si>
  <si>
    <t>15.5 Prendre des mesures urgentes et significatives pour réduire la dégradation des habitats naturels, enrayer la perte de biodiversité et, d'ici 2020, protéger et prévenir l'extinction des espèces menacées</t>
  </si>
  <si>
    <t>15.6 Promouvoir un partage juste et équitable des avantages découlant de l'utilisation des ressources génétiques et promouvoir un accès approprié à ces ressources, conformément aux accords internationaux</t>
  </si>
  <si>
    <t>15.7 Prendre des mesures urgentes pour mettre fin au braconnage et au trafic d'espèces protégées de la flore et de la faune et s'attaquer à la fois à la demande et à l'offre de produits illégaux issus d'espèces sauvages.</t>
  </si>
  <si>
    <t>15.8 D'ici 2020, mettre en place des mesures pour prévenir l'introduction d'espèces exotiques envahissantes et réduire considérablement leur impact sur les écosystèmes terrestres et aquatiques, et contrôler ou éradiquer les espèces prioritaires</t>
  </si>
  <si>
    <t>15.9 D'ici à 2020, intégrer les valeurs des écosystèmes et de la biodiversité dans la planification nationale et locale, les processus de développement, les stratégies de réduction de la pauvreté et les comptes</t>
  </si>
  <si>
    <t>15.a Mobiliser et accroître sensiblement les ressources financières de toutes sources pour conserver et utiliser durablement la biodiversité et les écosystèmes.</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</si>
  <si>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</si>
  <si>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15.c Renforcer le soutien mondial aux efforts de lutte contre le braconnage et le trafic d'espèces protégées, notamment en renforçant la capacité des communautés locales à rechercher des moyens de subsistance durables</t>
  </si>
  <si>
    <t>16.1 Réduire de manière significative toutes les formes de violence et les taux de mortalité qui y sont associés partout dans le monde.</t>
  </si>
  <si>
    <t>16.2 Mettre fin aux mauvais traitements, à l'exploitation, à la traite et à toutes les formes de violence et de torture à l'égard des enfants</t>
  </si>
  <si>
    <t>16.3 Promouvoir l'état de droit aux niveaux national et international et assurer l'égalité d'accès à la justice pour tous</t>
  </si>
  <si>
    <t>16.4 D'ici à 2030, réduire considérablement les flux financiers et d'armes illicites, renforcer le recouvrement et la restitution des avoirs volés et lutter contre toutes les formes de criminalité organisée</t>
  </si>
  <si>
    <t>16.5 Réduire considérablement la corruption et les pots-de-vin sous toutes leurs formes</t>
  </si>
  <si>
    <t>16.6 Mettre en place des institutions efficaces, responsables et transparentes à tous les niveaux</t>
  </si>
  <si>
    <t>16.7 Assurer une prise de décision réactive, inclusive, participative et représentative à tous les niveaux</t>
  </si>
  <si>
    <t>16.8 Élargir et renforcer la participation des pays en développement aux institutions de la gouvernance mondiale</t>
  </si>
  <si>
    <t>16.9 D'ici à 2030, assurer l'identité juridique pour tous, y compris l'enregistrement des naissances.</t>
  </si>
  <si>
    <t>16.10 Garantir l'accès du public à l'information et protéger les libertés fondamentales, conformément à la législation nationale et aux accords internationaux</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</si>
  <si>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</si>
  <si>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16.b Promouvoir et appliquer des lois et des politiques non discriminatoires en faveur du développement durable</t>
  </si>
  <si>
    <t>17.1 Renforcer la mobilisation des ressources intérieures, notamment par l'aide internationale aux pays en développement, afin d'améliorer la capacité nationale de collecte des impôts et autres recettes</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</si>
  <si>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</si>
  <si>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17.3 Mobiliser des ressources financières supplémentaires pour les pays en développement auprès de sources multiples</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</si>
  <si>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</si>
  <si>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17.5 Adopter et mettre en œuvre des régimes de promotion de l'investissement pour les pays les moins avancés</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</si>
  <si>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</si>
  <si>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</si>
  <si>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</si>
  <si>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</si>
  <si>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</si>
  <si>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17.11 Accroître sensiblement les exportations des pays en développement, en particulier en vue de doubler la part des pays les moins avancés dans les exportations mondiales d'ici à 2020</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</si>
  <si>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</si>
  <si>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17.13 Renforcer la stabilité macroéconomique mondiale, notamment par la coordination et la cohérence des politiques</t>
  </si>
  <si>
    <t>17.14 Renforcer la cohérence des politiques en faveur du développement durable</t>
  </si>
  <si>
    <t>17.15 Respecter la marge de manœuvre politique de chaque pays et le leadership qu'il joue dans l'élaboration et la mise en œuvre de politiques d'éradication de la pauvreté et de développement durable</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</si>
  <si>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</si>
  <si>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17.17 Encourager et promouvoir des partenariats efficaces, entre les secteurs public, privé et de la société civile, en s'appuyant sur l'expérience acquise et les stratégies de financement des partenariats.</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</si>
  <si>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</si>
  <si>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</si>
  <si>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3.1 Etat de Droit</t>
  </si>
  <si>
    <t>Résultat  1</t>
  </si>
  <si>
    <t>Résultat  2</t>
  </si>
  <si>
    <t>Résultat 3</t>
  </si>
  <si>
    <t xml:space="preserve">Budget du résultat </t>
  </si>
  <si>
    <r>
      <t xml:space="preserve">Pour utilisation par l’équipe projet </t>
    </r>
    <r>
      <rPr>
        <b/>
        <sz val="11"/>
        <color rgb="FFFF0000"/>
        <rFont val="Calibri"/>
        <family val="2"/>
        <scheme val="minor"/>
      </rPr>
      <t>(Avant de remplir cette section, veuillez lire les directives de codage du SG Dashboard)</t>
    </r>
  </si>
  <si>
    <t>Résultat 1</t>
  </si>
  <si>
    <t>Résultat 2</t>
  </si>
  <si>
    <t>Résultat  3</t>
  </si>
  <si>
    <r>
      <rPr>
        <b/>
        <sz val="11"/>
        <color rgb="FF000000"/>
        <rFont val="Calibri"/>
        <family val="2"/>
      </rPr>
      <t xml:space="preserve">Priorités de consolidation de la Paix /SG Dashboard Code </t>
    </r>
    <r>
      <rPr>
        <b/>
        <sz val="11"/>
        <color rgb="FFFF0000"/>
        <rFont val="Calibri"/>
        <family val="2"/>
      </rPr>
      <t>(Vous pouvez selectionner 2 codes au maximum)</t>
    </r>
  </si>
  <si>
    <t>ODD %</t>
  </si>
  <si>
    <t>Résultat 4</t>
  </si>
  <si>
    <t>Code PBP</t>
  </si>
  <si>
    <t>Code SNPC OCDE/CAD[1]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</si>
  <si>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</si>
  <si>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</si>
  <si>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</si>
  <si>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</si>
  <si>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</si>
  <si>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</si>
  <si>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</si>
  <si>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</si>
  <si>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</si>
  <si>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</si>
  <si>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</si>
  <si>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</si>
  <si>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i/>
        <sz val="11"/>
        <color theme="1"/>
        <rFont val="Century Gothic"/>
        <family val="2"/>
      </rPr>
      <t xml:space="preserve">voir aussi la catégorie « Accès à la justice »). </t>
    </r>
    <r>
      <rPr>
        <sz val="11"/>
        <color theme="1"/>
        <rFont val="Century Gothic"/>
        <family val="2"/>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</si>
  <si>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Mise en œuvre de l'accord de paix</t>
  </si>
  <si>
    <t>Appui à la mise en œuvre des accords de paix.</t>
  </si>
  <si>
    <t>Médiation</t>
  </si>
  <si>
    <t>Soutenir les mécanismes et processus de médiation formels et informels.</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</si>
  <si>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</si>
  <si>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</si>
  <si>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</si>
  <si>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</si>
  <si>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</si>
  <si>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</si>
  <si>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</si>
  <si>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</si>
  <si>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</si>
  <si>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</si>
  <si>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</si>
  <si>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</si>
  <si>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</si>
  <si>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</si>
  <si>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</si>
  <si>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</si>
  <si>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</si>
  <si>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</si>
  <si>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</si>
  <si>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t xml:space="preserve">Soutenir les femmes et les filles (ainsi que les hommes et les garçons) et les institutions et organisations (gouvernementales et non gouvernementales) œuvrant pour l'égalité des sexes et l'autonomisation des femmes. </t>
    </r>
    <r>
      <rPr>
        <i/>
        <sz val="11"/>
        <color theme="1"/>
        <rFont val="Century Gothic"/>
        <family val="2"/>
      </rPr>
      <t>Pour les projets liés à d'autres priorités telles que la VBG (voir 2.3) ou l'autonomisation économique des femmes, utilisez à la fois cette catégorie et d'autres catégories pertinentes.</t>
    </r>
  </si>
  <si>
    <t>Autonomisation et participation des jeunes</t>
  </si>
  <si>
    <r>
      <t xml:space="preserve">Soutenir les enfants, les adolescents et les jeunes adultes ainsi que les institutions et organisations (gouvernementales et non gouvernementales) œuvrant pour l'autonomisation et la participation des jeunes. </t>
    </r>
    <r>
      <rPr>
        <i/>
        <sz val="11"/>
        <color theme="1"/>
        <rFont val="Century Gothic"/>
        <family val="2"/>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</si>
  <si>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</si>
  <si>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</si>
  <si>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t>Sûreté et sécurité</t>
    </r>
    <r>
      <rPr>
        <sz val="12"/>
        <color theme="1"/>
        <rFont val="Century Gothic"/>
        <family val="2"/>
      </rPr>
      <t> </t>
    </r>
  </si>
  <si>
    <t>Déminage</t>
  </si>
  <si>
    <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i/>
        <sz val="11"/>
        <color theme="1"/>
        <rFont val="Century Gothic"/>
        <family val="2"/>
      </rPr>
      <t xml:space="preserve">si médical, voir aussi la catégorie 5.2 « Santé » </t>
    </r>
    <r>
      <rPr>
        <sz val="11"/>
        <color theme="1"/>
        <rFont val="Century Gothic"/>
        <family val="2"/>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</si>
  <si>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</si>
  <si>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</si>
  <si>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</si>
  <si>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i/>
        <sz val="11"/>
        <color theme="1"/>
        <rFont val="Century Gothic"/>
        <family val="2"/>
      </rPr>
      <t xml:space="preserve">voir également la catégorie « Autonomisation des femmes et égalité des sexes </t>
    </r>
    <r>
      <rPr>
        <sz val="11"/>
        <color theme="1"/>
        <rFont val="Century Gothic"/>
        <family val="2"/>
      </rPr>
      <t xml:space="preserve">») ; changer les attitudes, les normes et les comportements ( </t>
    </r>
    <r>
      <rPr>
        <i/>
        <sz val="11"/>
        <color theme="1"/>
        <rFont val="Century Gothic"/>
        <family val="2"/>
      </rPr>
      <t xml:space="preserve">voir également la catégorie 1.7 « Société civile, communautés et engagement civique » </t>
    </r>
    <r>
      <rPr>
        <sz val="11"/>
        <color theme="1"/>
        <rFont val="Century Gothic"/>
        <family val="2"/>
      </rPr>
      <t xml:space="preserve">) ; adopter et promulguer des réformes juridiques et renforcer la mise en œuvre des lois et des politiques visant à mettre fin à la violence à l'égard des femmes et des filles ( </t>
    </r>
    <r>
      <rPr>
        <i/>
        <sz val="11"/>
        <color theme="1"/>
        <rFont val="Century Gothic"/>
        <family val="2"/>
      </rPr>
      <t xml:space="preserve">voir également la catégorie 3.1 « État de droit » </t>
    </r>
    <r>
      <rPr>
        <sz val="11"/>
        <color theme="1"/>
        <rFont val="Century Gothic"/>
        <family val="2"/>
      </rPr>
      <t xml:space="preserve">), notamment en renforçant la capacité institutionnelle ( </t>
    </r>
    <r>
      <rPr>
        <i/>
        <sz val="11"/>
        <color theme="1"/>
        <rFont val="Century Gothic"/>
        <family val="2"/>
      </rPr>
      <t xml:space="preserve">voir également la catégorie 3.4 « Capacité des institutions judiciaires » </t>
    </r>
    <r>
      <rPr>
        <sz val="11"/>
        <color theme="1"/>
        <rFont val="Century Gothic"/>
        <family val="2"/>
      </rPr>
      <t>).</t>
    </r>
  </si>
  <si>
    <r>
      <t xml:space="preserve">Les interventions visant à répondre à la violence à l'égard des femmes et des filles/violence basée sur le genre peuvent inclure l'élargissement de l'accès aux services, y compris l'assistance juridique ( </t>
    </r>
    <r>
      <rPr>
        <i/>
        <sz val="11"/>
        <color theme="1"/>
        <rFont val="Century Gothic"/>
        <family val="2"/>
      </rPr>
      <t xml:space="preserve">voir également la catégorie 3.2 "Accès à la justice" ), les </t>
    </r>
    <r>
      <rPr>
        <sz val="11"/>
        <color theme="1"/>
        <rFont val="Century Gothic"/>
        <family val="2"/>
      </rPr>
      <t xml:space="preserve">conseils psychosociaux et les soins de santé ( </t>
    </r>
    <r>
      <rPr>
        <i/>
        <sz val="11"/>
        <color theme="1"/>
        <rFont val="Century Gothic"/>
        <family val="2"/>
      </rPr>
      <t xml:space="preserve">voir également la catégorie 5.2 "Santé" </t>
    </r>
    <r>
      <rPr>
        <sz val="11"/>
        <color theme="1"/>
        <rFont val="Century Gothic"/>
        <family val="2"/>
      </rPr>
      <t xml:space="preserve">). ; la formation du personnel pour répondre plus efficacement aux besoins des survivants ; et assurer l'enquête, la poursuite et la punition des auteurs de violence ( </t>
    </r>
    <r>
      <rPr>
        <i/>
        <sz val="11"/>
        <color theme="1"/>
        <rFont val="Century Gothic"/>
        <family val="2"/>
      </rPr>
      <t xml:space="preserve">voir également la catégorie « Performance et indépendance des institutions judiciaires » </t>
    </r>
    <r>
      <rPr>
        <sz val="11"/>
        <color theme="1"/>
        <rFont val="Century Gothic"/>
        <family val="2"/>
      </rPr>
      <t>).</t>
    </r>
  </si>
  <si>
    <t>Enfants soldats</t>
  </si>
  <si>
    <r>
      <t xml:space="preserve">Soutenir l'adoption et l'application d'une législation visant à prévenir le recrutement d'enfants soldats et à démobiliser, désarmer, réintégrer, rapatrier et réinstaller (DDR) les enfants soldats </t>
    </r>
    <r>
      <rPr>
        <i/>
        <sz val="11"/>
        <color theme="1"/>
        <rFont val="Century Gothic"/>
        <family val="2"/>
      </rPr>
      <t xml:space="preserve">(voir également la catégorie 6.1 « Création d'emplois et moyens de subsistance, en particulier pour les jeunes et les anciens combattants démobilisés » </t>
    </r>
    <r>
      <rPr>
        <sz val="11"/>
        <color theme="1"/>
        <rFont val="Century Gothic"/>
        <family val="2"/>
      </rPr>
      <t>); soutenir les initiatives gouvernementales et non gouvernementales dans ce domaine.</t>
    </r>
  </si>
  <si>
    <t>Désarmement, démobilisation et réintégration (DDR)</t>
  </si>
  <si>
    <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i/>
        <sz val="11"/>
        <color theme="1"/>
        <rFont val="Century Gothic"/>
        <family val="2"/>
      </rPr>
      <t xml:space="preserve">autres que « les enfants soldats » ; voir également la catégorie 6.1 « Création d'emplois et moyens de subsistance, en particulier pour les jeunes et les anciens combattants démobilisés » </t>
    </r>
    <r>
      <rPr>
        <sz val="11"/>
        <color theme="1"/>
        <rFont val="Century Gothic"/>
        <family val="2"/>
      </rPr>
      <t>).</t>
    </r>
  </si>
  <si>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</si>
  <si>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</si>
  <si>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</si>
  <si>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</si>
  <si>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</si>
  <si>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</si>
  <si>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</si>
  <si>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t>Etat de droit et droits de l'homme</t>
    </r>
    <r>
      <rPr>
        <sz val="12"/>
        <color theme="1"/>
        <rFont val="Century Gothic"/>
        <family val="2"/>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</si>
  <si>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</si>
  <si>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</si>
  <si>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</si>
  <si>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</si>
  <si>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</si>
  <si>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</si>
  <si>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</si>
  <si>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</si>
  <si>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</si>
  <si>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</si>
  <si>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</si>
  <si>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</si>
  <si>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</si>
  <si>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</si>
  <si>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</si>
  <si>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</si>
  <si>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</si>
  <si>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</si>
  <si>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</si>
  <si>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i/>
        <sz val="11"/>
        <color theme="1"/>
        <rFont val="Century Gothic"/>
        <family val="2"/>
      </rPr>
      <t xml:space="preserve">voir également la catégorie 5.5 « Retour sûr et durable et (ré) intégration des personnes déplacées internes, des réfugiés et des migrants </t>
    </r>
    <r>
      <rPr>
        <sz val="11"/>
        <color theme="1"/>
        <rFont val="Century Gothic"/>
        <family val="2"/>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</si>
  <si>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</si>
  <si>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</si>
  <si>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</si>
  <si>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</si>
  <si>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Protection des défenseurs des droits de l'Homme</t>
  </si>
  <si>
    <t>Soutenir les défenseurs des droits humains et les ONG de défense des droits humains.</t>
  </si>
  <si>
    <t>3.7.3</t>
  </si>
  <si>
    <r>
      <t>Fonctions gouvernementales de base</t>
    </r>
    <r>
      <rPr>
        <sz val="12"/>
        <color theme="1"/>
        <rFont val="Century Gothic"/>
        <family val="2"/>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</si>
  <si>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</si>
  <si>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</si>
  <si>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</si>
  <si>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</si>
  <si>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</si>
  <si>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sz val="11"/>
        <color rgb="FF000000"/>
        <rFont val="Century Gothic"/>
        <family val="2"/>
      </rPr>
      <t xml:space="preserve">( </t>
    </r>
    <r>
      <rPr>
        <i/>
        <sz val="11"/>
        <color rgb="FF000000"/>
        <rFont val="Century Gothic"/>
        <family val="2"/>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</si>
  <si>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</si>
  <si>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</si>
  <si>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</si>
  <si>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</si>
  <si>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</si>
  <si>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</si>
  <si>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</si>
  <si>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</si>
  <si>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</si>
  <si>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</si>
  <si>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</si>
  <si>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</si>
  <si>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</si>
  <si>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</si>
  <si>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</si>
  <si>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</si>
  <si>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</si>
  <si>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</si>
  <si>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</si>
  <si>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</si>
  <si>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</si>
  <si>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</si>
  <si>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</si>
  <si>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</si>
  <si>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</si>
  <si>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i/>
        <sz val="11"/>
        <color theme="1"/>
        <rFont val="Century Gothic"/>
        <family val="2"/>
      </rPr>
      <t xml:space="preserve">voir aussi les catégories 3.2 « Accès à la justice » et 3.6 « Protection des civils » </t>
    </r>
    <r>
      <rPr>
        <sz val="11"/>
        <color theme="1"/>
        <rFont val="Century Gothic"/>
        <family val="2"/>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sz val="11"/>
        <color rgb="FF000000"/>
        <rFont val="Century Gothic"/>
        <family val="2"/>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</si>
  <si>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</si>
  <si>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</si>
  <si>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i/>
        <sz val="11"/>
        <color theme="1"/>
        <rFont val="Century Gothic"/>
        <family val="2"/>
      </rPr>
      <t xml:space="preserve">voir aussi la catégorie 2.5 "Désarmement, démobilisation et réintégration (DDR)" </t>
    </r>
    <r>
      <rPr>
        <sz val="11"/>
        <color theme="1"/>
        <rFont val="Century Gothic"/>
        <family val="2"/>
      </rPr>
      <t>)</t>
    </r>
  </si>
  <si>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</si>
  <si>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</si>
  <si>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</si>
  <si>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</si>
  <si>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b/>
        <sz val="11"/>
        <color theme="1"/>
        <rFont val="Century Gothic"/>
        <family val="2"/>
      </rPr>
      <t xml:space="preserve"> </t>
    </r>
    <r>
      <rPr>
        <sz val="11"/>
        <color theme="1"/>
        <rFont val="Century Gothic"/>
        <family val="2"/>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</si>
  <si>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</si>
  <si>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</si>
  <si>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</si>
  <si>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</si>
  <si>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</si>
  <si>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</si>
  <si>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</si>
  <si>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</si>
  <si>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</si>
  <si>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</si>
  <si>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</si>
  <si>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310/ 32210/ 32220</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</si>
  <si>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</si>
  <si>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</si>
  <si>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</si>
  <si>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</si>
  <si>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</si>
  <si>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</si>
  <si>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</si>
  <si>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</si>
  <si>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</si>
  <si>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</si>
  <si>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</si>
  <si>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</si>
  <si>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</si>
  <si>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</si>
  <si>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sz val="11"/>
        <color rgb="FF000000"/>
        <rFont val="Century Gothic"/>
        <family val="2"/>
      </rPr>
      <t xml:space="preserve">la reconstruction à plus long terme (« mieux reconstruire ») ou la construction de nouvelles infrastructures ( </t>
    </r>
    <r>
      <rPr>
        <i/>
        <sz val="11"/>
        <color rgb="FF000000"/>
        <rFont val="Century Gothic"/>
        <family val="2"/>
      </rPr>
      <t xml:space="preserve">voir également les catégories 5.1 « Eau et assainissement », 5.2 « Santé », 5.3 « Éducation » et d'autres catégories pour les secteurs concernés </t>
    </r>
    <r>
      <rPr>
        <sz val="11"/>
        <color rgb="FF000000"/>
        <rFont val="Century Gothic"/>
        <family val="2"/>
      </rPr>
      <t>).</t>
    </r>
  </si>
  <si>
    <t>73010 (et autres secteurs concernés)</t>
  </si>
  <si>
    <t>[1]Les codes SNPC OCDE/DAC surlignés en vert correspondent complètement aux codes PBSO, tandis que ceux surlignés en jaune correspondent partiellement. Pour les champs rouges, il n'y a pas de code SNPC OCDE/DAC correspondant pour la priorité de consolidation de la paix.</t>
  </si>
  <si>
    <t>Description</t>
  </si>
  <si>
    <t>Budget total alloué aux Priorités de consolidation de la Paix (PCP) /SG Dashboard Code</t>
  </si>
  <si>
    <t>PCP %</t>
  </si>
  <si>
    <t>PCP  %</t>
  </si>
  <si>
    <t>Total alloué aux PCP</t>
  </si>
  <si>
    <t>Domaine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</si>
</sst>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u/>
      <sz val="11"/>
      <color theme="10"/>
      <name val="Calibri"/>
      <family val="2"/>
      <scheme val="minor"/>
    </font>
    <font>
      <sz val="10"/>
      <color rgb="FF000000"/>
      <name val="Arial"/>
      <family val="2"/>
    </font>
    <font>
      <b/>
      <sz val="12"/>
      <color rgb="FF000000"/>
      <name val="Century Gothic"/>
      <family val="2"/>
    </font>
    <font>
      <b/>
      <sz val="12"/>
      <color theme="1"/>
      <name val="Century Gothic"/>
      <family val="2"/>
    </font>
    <font>
      <sz val="11"/>
      <color theme="1"/>
      <name val="Century Gothic"/>
      <family val="2"/>
    </font>
    <font>
      <b/>
      <sz val="11"/>
      <color theme="1"/>
      <name val="Century Gothic"/>
      <family val="2"/>
    </font>
    <font>
      <sz val="11"/>
      <color rgb="FF000000"/>
      <name val="Century Gothic"/>
      <family val="2"/>
    </font>
    <font>
      <i/>
      <sz val="11"/>
      <color theme="1"/>
      <name val="Century Gothic"/>
      <family val="2"/>
    </font>
    <font>
      <i/>
      <sz val="9"/>
      <color theme="1"/>
      <name val="Century Gothic"/>
      <family val="2"/>
    </font>
    <font>
      <i/>
      <sz val="9"/>
      <color rgb="FF000000"/>
      <name val="Century Gothic"/>
      <family val="2"/>
    </font>
    <font>
      <i/>
      <sz val="10"/>
      <color theme="1"/>
      <name val="Century Gothic"/>
      <family val="2"/>
    </font>
    <font>
      <sz val="12"/>
      <color theme="1"/>
      <name val="Century Gothic"/>
      <family val="2"/>
    </font>
    <font>
      <i/>
      <sz val="11"/>
      <color rgb="FF000000"/>
      <name val="Century Gothic"/>
      <family val="2"/>
    </font>
    <font>
      <b/>
      <sz val="11"/>
      <color rgb="FF000000"/>
      <name val="Century Gothic"/>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B4C6E7"/>
        <bgColor indexed="64"/>
      </patternFill>
    </fill>
    <fill>
      <patternFill patternType="solid">
        <fgColor rgb="FF70AD47"/>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4" fillId="0" borderId="0"/>
  </cellStyleXfs>
  <cellXfs count="320">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4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44" fontId="10" fillId="0" borderId="0" xfId="1" applyFont="1" applyFill="1" applyBorder="1" applyAlignment="1" applyProtection="1">
      <alignment vertical="center" wrapText="1"/>
    </xf>
    <xf numFmtId="44" fontId="5" fillId="0" borderId="3" xfId="1" applyFont="1" applyBorder="1" applyAlignment="1" applyProtection="1">
      <alignment horizontal="center" vertical="center" wrapText="1"/>
      <protection locked="0"/>
    </xf>
    <xf numFmtId="44" fontId="5" fillId="3" borderId="3" xfId="1" applyFont="1" applyFill="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5" fillId="3" borderId="0" xfId="1" applyFont="1" applyFill="1" applyBorder="1" applyAlignment="1" applyProtection="1">
      <alignment vertical="center" wrapText="1"/>
    </xf>
    <xf numFmtId="44" fontId="5" fillId="3" borderId="0" xfId="1" applyFont="1" applyFill="1" applyBorder="1" applyAlignment="1" applyProtection="1">
      <alignment vertical="center" wrapText="1"/>
      <protection locked="0"/>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5"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5" fillId="3" borderId="0" xfId="0" applyNumberFormat="1" applyFont="1" applyFill="1" applyAlignment="1">
      <alignment vertical="center"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5" fillId="2" borderId="38" xfId="0" applyNumberFormat="1" applyFont="1" applyFill="1" applyBorder="1" applyAlignment="1">
      <alignment wrapText="1"/>
    </xf>
    <xf numFmtId="44" fontId="2" fillId="2" borderId="33" xfId="0" applyNumberFormat="1" applyFont="1" applyFill="1" applyBorder="1" applyAlignment="1">
      <alignment wrapText="1"/>
    </xf>
    <xf numFmtId="4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44" fontId="5" fillId="0" borderId="38" xfId="0" applyNumberFormat="1" applyFont="1" applyBorder="1" applyAlignment="1" applyProtection="1">
      <alignment wrapText="1"/>
      <protection locked="0"/>
    </xf>
    <xf numFmtId="44" fontId="5" fillId="3" borderId="38" xfId="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44" fontId="5" fillId="2" borderId="3" xfId="0" applyNumberFormat="1"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4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44" fontId="5" fillId="2" borderId="9" xfId="0" applyNumberFormat="1" applyFont="1" applyFill="1" applyBorder="1" applyAlignment="1">
      <alignment vertical="center" wrapText="1"/>
    </xf>
    <xf numFmtId="4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44" fontId="5" fillId="2" borderId="3" xfId="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5" fillId="2" borderId="3" xfId="0" applyNumberFormat="1" applyFont="1" applyFill="1" applyBorder="1" applyAlignment="1">
      <alignment wrapText="1"/>
    </xf>
    <xf numFmtId="44" fontId="5" fillId="2" borderId="3" xfId="1" applyFont="1" applyFill="1" applyBorder="1" applyAlignment="1">
      <alignment wrapText="1"/>
    </xf>
    <xf numFmtId="44" fontId="5" fillId="2" borderId="9"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4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44" fontId="5" fillId="2" borderId="8" xfId="1" applyFont="1" applyFill="1" applyBorder="1" applyAlignment="1" applyProtection="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5" fillId="2" borderId="5" xfId="0" applyNumberFormat="1" applyFont="1" applyFill="1" applyBorder="1" applyAlignment="1">
      <alignment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44" fontId="5" fillId="2" borderId="27" xfId="1" applyFont="1" applyFill="1" applyBorder="1" applyAlignment="1" applyProtection="1">
      <alignment wrapText="1"/>
    </xf>
    <xf numFmtId="44" fontId="5" fillId="2" borderId="29" xfId="1" applyFont="1" applyFill="1" applyBorder="1" applyAlignment="1">
      <alignment wrapText="1"/>
    </xf>
    <xf numFmtId="4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5" fillId="0"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0" fontId="5" fillId="2" borderId="34" xfId="0" applyFont="1" applyFill="1" applyBorder="1" applyAlignment="1">
      <alignment horizontal="center" vertical="center" wrapText="1"/>
    </xf>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5" fillId="0" borderId="3" xfId="1" applyFont="1" applyFill="1" applyBorder="1" applyAlignment="1" applyProtection="1">
      <alignment horizontal="center" vertical="center" wrapText="1"/>
      <protection locked="0"/>
    </xf>
    <xf numFmtId="44" fontId="2" fillId="0" borderId="3" xfId="1" applyFont="1" applyFill="1" applyBorder="1" applyAlignment="1" applyProtection="1">
      <alignment horizontal="center" vertical="center" wrapText="1"/>
    </xf>
    <xf numFmtId="44" fontId="5" fillId="0" borderId="0" xfId="1" applyFont="1" applyFill="1" applyBorder="1" applyAlignment="1" applyProtection="1">
      <alignment horizontal="center" vertical="center" wrapText="1"/>
      <protection locked="0"/>
    </xf>
    <xf numFmtId="44" fontId="5" fillId="0" borderId="3" xfId="1" applyFont="1" applyFill="1" applyBorder="1" applyAlignment="1" applyProtection="1">
      <alignment vertical="center" wrapText="1"/>
      <protection locked="0"/>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9" fontId="0" fillId="0" borderId="0" xfId="0" applyNumberFormat="1"/>
    <xf numFmtId="0" fontId="4" fillId="0" borderId="0" xfId="4"/>
    <xf numFmtId="0" fontId="29" fillId="6" borderId="0" xfId="0" applyFont="1" applyFill="1"/>
    <xf numFmtId="0" fontId="29" fillId="0" borderId="0" xfId="0" applyFont="1"/>
    <xf numFmtId="0" fontId="30" fillId="11" borderId="6" xfId="0" applyFont="1" applyFill="1" applyBorder="1" applyAlignment="1">
      <alignment horizontal="center" vertical="center" wrapText="1"/>
    </xf>
    <xf numFmtId="0" fontId="30" fillId="11" borderId="21" xfId="0" applyFont="1" applyFill="1" applyBorder="1" applyAlignment="1">
      <alignment horizontal="center" vertical="center"/>
    </xf>
    <xf numFmtId="0" fontId="28" fillId="11" borderId="21" xfId="3" applyFill="1" applyBorder="1" applyAlignment="1">
      <alignment horizontal="center" vertical="center" wrapText="1"/>
    </xf>
    <xf numFmtId="0" fontId="32" fillId="0" borderId="23" xfId="0" applyFont="1" applyBorder="1" applyAlignment="1">
      <alignment vertical="center" wrapText="1"/>
    </xf>
    <xf numFmtId="0" fontId="33" fillId="0" borderId="20" xfId="0" applyFont="1" applyBorder="1" applyAlignment="1">
      <alignment vertical="center" wrapText="1"/>
    </xf>
    <xf numFmtId="0" fontId="33" fillId="0" borderId="20" xfId="0" applyFont="1" applyBorder="1" applyAlignment="1">
      <alignment vertical="center"/>
    </xf>
    <xf numFmtId="0" fontId="32" fillId="0" borderId="20" xfId="0" applyFont="1" applyBorder="1" applyAlignment="1">
      <alignment vertical="center" wrapText="1"/>
    </xf>
    <xf numFmtId="0" fontId="33" fillId="0" borderId="23" xfId="0" applyFont="1" applyBorder="1" applyAlignment="1">
      <alignment vertical="center" wrapText="1"/>
    </xf>
    <xf numFmtId="0" fontId="31" fillId="0" borderId="23" xfId="0" applyFont="1" applyBorder="1" applyAlignment="1">
      <alignment vertical="center" wrapText="1"/>
    </xf>
    <xf numFmtId="0" fontId="34" fillId="12" borderId="20" xfId="0" applyFont="1" applyFill="1" applyBorder="1" applyAlignment="1">
      <alignment vertical="center" wrapText="1"/>
    </xf>
    <xf numFmtId="0" fontId="34" fillId="13" borderId="20" xfId="0" applyFont="1" applyFill="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7" fillId="13" borderId="20" xfId="0" applyFont="1" applyFill="1" applyBorder="1" applyAlignment="1">
      <alignment vertical="center" wrapText="1"/>
    </xf>
    <xf numFmtId="0" fontId="32" fillId="12" borderId="20" xfId="0" applyFont="1" applyFill="1" applyBorder="1" applyAlignment="1">
      <alignment vertical="center" wrapText="1"/>
    </xf>
    <xf numFmtId="0" fontId="38" fillId="0" borderId="23" xfId="0" applyFont="1" applyBorder="1" applyAlignment="1">
      <alignment vertical="center" wrapText="1"/>
    </xf>
    <xf numFmtId="0" fontId="38" fillId="0" borderId="20" xfId="0" applyFont="1" applyBorder="1" applyAlignment="1">
      <alignment vertical="center" wrapText="1"/>
    </xf>
    <xf numFmtId="0" fontId="32" fillId="13" borderId="20" xfId="0" applyFont="1" applyFill="1" applyBorder="1" applyAlignment="1">
      <alignment vertical="center" wrapText="1"/>
    </xf>
    <xf numFmtId="0" fontId="34" fillId="14" borderId="20" xfId="0" applyFont="1" applyFill="1" applyBorder="1" applyAlignment="1">
      <alignment vertical="center" wrapText="1"/>
    </xf>
    <xf numFmtId="0" fontId="32" fillId="0" borderId="52" xfId="0" applyFont="1" applyBorder="1" applyAlignment="1">
      <alignment vertical="center" wrapText="1"/>
    </xf>
    <xf numFmtId="0" fontId="34" fillId="12" borderId="52" xfId="0" applyFont="1" applyFill="1" applyBorder="1" applyAlignment="1">
      <alignment vertical="center" wrapText="1"/>
    </xf>
    <xf numFmtId="0" fontId="34" fillId="15" borderId="20" xfId="0" applyFont="1" applyFill="1" applyBorder="1" applyAlignment="1">
      <alignment vertical="center" wrapText="1"/>
    </xf>
    <xf numFmtId="0" fontId="36" fillId="14" borderId="20" xfId="0" applyFont="1" applyFill="1" applyBorder="1" applyAlignment="1">
      <alignment vertical="center" wrapText="1"/>
    </xf>
    <xf numFmtId="0" fontId="36" fillId="13" borderId="20" xfId="0" applyFont="1" applyFill="1" applyBorder="1" applyAlignment="1">
      <alignment vertical="center" wrapText="1"/>
    </xf>
    <xf numFmtId="0" fontId="37" fillId="12" borderId="20" xfId="0" applyFont="1" applyFill="1" applyBorder="1" applyAlignment="1">
      <alignment vertical="center" wrapText="1"/>
    </xf>
    <xf numFmtId="0" fontId="36" fillId="12" borderId="20" xfId="0" applyFont="1" applyFill="1" applyBorder="1" applyAlignment="1">
      <alignment vertical="center" wrapText="1"/>
    </xf>
    <xf numFmtId="0" fontId="39" fillId="0" borderId="23" xfId="0" applyFont="1" applyBorder="1" applyAlignment="1">
      <alignment vertical="center" wrapText="1"/>
    </xf>
    <xf numFmtId="0" fontId="39" fillId="0" borderId="20" xfId="0" applyFont="1" applyBorder="1" applyAlignment="1">
      <alignment vertical="center" wrapText="1"/>
    </xf>
    <xf numFmtId="0" fontId="37" fillId="13" borderId="52" xfId="0" applyFont="1" applyFill="1" applyBorder="1" applyAlignment="1">
      <alignment vertical="center" wrapText="1"/>
    </xf>
    <xf numFmtId="0" fontId="28" fillId="0" borderId="0" xfId="3" applyAlignment="1">
      <alignment vertical="center"/>
    </xf>
    <xf numFmtId="0" fontId="35" fillId="0" borderId="20" xfId="0" applyFont="1" applyBorder="1" applyAlignment="1">
      <alignment vertical="center" wrapText="1"/>
    </xf>
    <xf numFmtId="0" fontId="41" fillId="11" borderId="21" xfId="0" applyFont="1" applyFill="1" applyBorder="1" applyAlignment="1">
      <alignment horizontal="center" vertical="center"/>
    </xf>
    <xf numFmtId="0" fontId="28" fillId="0" borderId="20" xfId="3" applyBorder="1" applyAlignment="1">
      <alignment vertical="center" wrapText="1"/>
    </xf>
    <xf numFmtId="44" fontId="0" fillId="2" borderId="9" xfId="0" applyNumberFormat="1" applyFill="1" applyBorder="1" applyAlignment="1">
      <alignment vertical="center" wrapText="1"/>
    </xf>
    <xf numFmtId="4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9" fontId="0" fillId="10" borderId="3" xfId="2" applyFont="1" applyFill="1" applyBorder="1" applyAlignment="1" applyProtection="1">
      <alignment vertical="center" wrapText="1"/>
      <protection locked="0"/>
    </xf>
    <xf numFmtId="9" fontId="0" fillId="10" borderId="13" xfId="2" applyFont="1" applyFill="1" applyBorder="1" applyAlignment="1" applyProtection="1">
      <alignment vertical="center" wrapText="1"/>
      <protection locked="0"/>
    </xf>
    <xf numFmtId="0" fontId="0" fillId="8" borderId="8"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4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5"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44" fontId="3" fillId="2" borderId="43" xfId="0" applyNumberFormat="1" applyFont="1" applyFill="1" applyBorder="1" applyAlignment="1">
      <alignment horizontal="center" vertical="center" wrapText="1"/>
    </xf>
    <xf numFmtId="44" fontId="3" fillId="2" borderId="44" xfId="0" applyNumberFormat="1" applyFont="1" applyFill="1" applyBorder="1" applyAlignment="1">
      <alignment horizontal="center" vertical="center" wrapText="1"/>
    </xf>
    <xf numFmtId="44" fontId="3" fillId="2" borderId="4" xfId="0" applyNumberFormat="1" applyFont="1" applyFill="1" applyBorder="1" applyAlignment="1">
      <alignment horizontal="center" vertical="center" wrapText="1"/>
    </xf>
    <xf numFmtId="44" fontId="3" fillId="2" borderId="35" xfId="0" applyNumberFormat="1"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49" fontId="0" fillId="2" borderId="45" xfId="0" applyNumberFormat="1" applyFill="1" applyBorder="1" applyAlignment="1">
      <alignment horizontal="center" vertical="center" wrapText="1"/>
    </xf>
    <xf numFmtId="49" fontId="0" fillId="2" borderId="46" xfId="0" applyNumberFormat="1" applyFill="1" applyBorder="1" applyAlignment="1">
      <alignment horizontal="center" vertical="center" wrapText="1"/>
    </xf>
    <xf numFmtId="49" fontId="0" fillId="2" borderId="47"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6" fillId="0" borderId="53"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5" fillId="0" borderId="53"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1" fillId="0" borderId="25" xfId="0" applyFont="1" applyBorder="1" applyAlignment="1">
      <alignment vertical="center" wrapText="1"/>
    </xf>
    <xf numFmtId="0" fontId="31" fillId="0" borderId="21" xfId="0" applyFont="1" applyBorder="1" applyAlignment="1">
      <alignment vertical="center" wrapText="1"/>
    </xf>
    <xf numFmtId="0" fontId="32" fillId="0" borderId="53"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34" fillId="13" borderId="53" xfId="0" applyFont="1" applyFill="1" applyBorder="1" applyAlignment="1">
      <alignment vertical="center" wrapText="1"/>
    </xf>
    <xf numFmtId="0" fontId="34" fillId="13" borderId="22" xfId="0" applyFont="1" applyFill="1" applyBorder="1" applyAlignment="1">
      <alignment vertical="center" wrapText="1"/>
    </xf>
    <xf numFmtId="0" fontId="34" fillId="13" borderId="23" xfId="0" applyFont="1" applyFill="1" applyBorder="1" applyAlignment="1">
      <alignment vertical="center" wrapText="1"/>
    </xf>
    <xf numFmtId="0" fontId="34" fillId="12" borderId="53" xfId="0" applyFont="1" applyFill="1" applyBorder="1" applyAlignment="1">
      <alignment vertical="center" wrapText="1"/>
    </xf>
    <xf numFmtId="0" fontId="34" fillId="12" borderId="23" xfId="0" applyFont="1" applyFill="1" applyBorder="1" applyAlignment="1">
      <alignment vertical="center" wrapText="1"/>
    </xf>
    <xf numFmtId="0" fontId="34" fillId="15" borderId="53" xfId="0" applyFont="1" applyFill="1" applyBorder="1" applyAlignment="1">
      <alignment vertical="center" wrapText="1"/>
    </xf>
    <xf numFmtId="0" fontId="34" fillId="15" borderId="23" xfId="0" applyFont="1" applyFill="1" applyBorder="1" applyAlignment="1">
      <alignment vertical="center" wrapText="1"/>
    </xf>
    <xf numFmtId="0" fontId="32" fillId="0" borderId="25" xfId="0" applyFont="1" applyBorder="1" applyAlignment="1">
      <alignment vertical="center" wrapText="1"/>
    </xf>
    <xf numFmtId="0" fontId="32" fillId="0" borderId="21" xfId="0" applyFont="1" applyBorder="1" applyAlignment="1">
      <alignment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0" fontId="3" fillId="16" borderId="8" xfId="0" applyFont="1" applyFill="1" applyBorder="1" applyAlignment="1">
      <alignment vertical="center" wrapText="1"/>
    </xf>
    <xf numFmtId="0" fontId="25" fillId="17" borderId="8" xfId="0" applyFont="1" applyFill="1" applyBorder="1" applyAlignment="1">
      <alignment vertical="center" wrapText="1"/>
    </xf>
  </cellXfs>
  <cellStyles count="5">
    <cellStyle name="Currency" xfId="1" builtinId="4"/>
    <cellStyle name="Hyperlink" xfId="3" builtinId="8"/>
    <cellStyle name="Normal" xfId="0" builtinId="0"/>
    <cellStyle name="Normal 2" xfId="4" xr:uid="{38713CDE-2B41-4D1E-BE35-591CF7FE7E0C}"/>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ternational-alert.org/publications/preventing-violent-extremism-toolk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defaultColWidth="8.7265625" defaultRowHeight="14.5" x14ac:dyDescent="0.35"/>
  <cols>
    <col min="2" max="2" width="133.453125" customWidth="1"/>
  </cols>
  <sheetData>
    <row r="2" spans="2:5" ht="36.75" customHeight="1" thickBot="1" x14ac:dyDescent="0.4">
      <c r="B2" s="242" t="s">
        <v>409</v>
      </c>
      <c r="C2" s="242"/>
      <c r="D2" s="242"/>
      <c r="E2" s="242"/>
    </row>
    <row r="3" spans="2:5" ht="361.5" customHeight="1" thickBot="1" x14ac:dyDescent="0.4">
      <c r="B3" s="180" t="s">
        <v>410</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0"/>
  <sheetViews>
    <sheetView showGridLines="0" showZeros="0" zoomScale="80" zoomScaleNormal="80" workbookViewId="0">
      <pane ySplit="4" topLeftCell="A5" activePane="bottomLeft" state="frozen"/>
      <selection pane="bottomLeft" activeCell="F9" sqref="F9"/>
    </sheetView>
  </sheetViews>
  <sheetFormatPr defaultColWidth="9.1796875" defaultRowHeight="14.5" x14ac:dyDescent="0.35"/>
  <cols>
    <col min="1" max="1" width="4.26953125" style="37" customWidth="1"/>
    <col min="2" max="2" width="30.7265625" style="37" customWidth="1"/>
    <col min="3" max="3" width="32.453125" style="37" customWidth="1"/>
    <col min="4" max="7" width="23.1796875" style="37" customWidth="1"/>
    <col min="8" max="8" width="22.453125" style="37" customWidth="1"/>
    <col min="9" max="9" width="22.453125" style="156" customWidth="1"/>
    <col min="10" max="10" width="29.54296875" style="162" customWidth="1"/>
    <col min="11" max="11" width="30.26953125" style="37" customWidth="1"/>
    <col min="12" max="12" width="18.81640625" style="37" customWidth="1"/>
    <col min="13" max="13" width="9.1796875" style="37"/>
    <col min="14" max="14" width="17.7265625" style="37" customWidth="1"/>
    <col min="15" max="15" width="26.453125" style="37" customWidth="1"/>
    <col min="16" max="16" width="22.453125" style="37" customWidth="1"/>
    <col min="17" max="17" width="29.7265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1" spans="1:12" ht="29.25" customHeight="1" x14ac:dyDescent="1">
      <c r="B1" s="242" t="s">
        <v>339</v>
      </c>
      <c r="C1" s="242"/>
      <c r="D1" s="242"/>
      <c r="E1" s="242"/>
      <c r="F1" s="35"/>
      <c r="G1" s="35"/>
      <c r="H1" s="36"/>
      <c r="I1" s="163"/>
      <c r="J1" s="186"/>
      <c r="K1" s="36"/>
    </row>
    <row r="2" spans="1:12" ht="24" customHeight="1" x14ac:dyDescent="0.6">
      <c r="B2" s="260" t="s">
        <v>185</v>
      </c>
      <c r="C2" s="260"/>
      <c r="D2" s="260"/>
      <c r="E2" s="260"/>
      <c r="F2" s="260"/>
      <c r="G2" s="260"/>
      <c r="H2" s="260"/>
      <c r="I2" s="164"/>
      <c r="J2" s="187"/>
    </row>
    <row r="3" spans="1:12" x14ac:dyDescent="0.35">
      <c r="D3" s="39"/>
      <c r="E3" s="39"/>
      <c r="F3" s="39"/>
      <c r="G3" s="39"/>
      <c r="I3" s="162"/>
      <c r="K3" s="38"/>
      <c r="L3" s="38"/>
    </row>
    <row r="4" spans="1:12" ht="148.5" customHeight="1" x14ac:dyDescent="0.35">
      <c r="B4" s="27" t="s">
        <v>186</v>
      </c>
      <c r="C4" s="27" t="s">
        <v>340</v>
      </c>
      <c r="D4" s="181" t="s">
        <v>341</v>
      </c>
      <c r="E4" s="181" t="s">
        <v>342</v>
      </c>
      <c r="F4" s="181" t="s">
        <v>343</v>
      </c>
      <c r="G4" s="27" t="s">
        <v>11</v>
      </c>
      <c r="H4" s="27" t="s">
        <v>344</v>
      </c>
      <c r="I4" s="27" t="s">
        <v>403</v>
      </c>
      <c r="J4" s="194" t="s">
        <v>411</v>
      </c>
      <c r="K4" s="27" t="s">
        <v>412</v>
      </c>
      <c r="L4" s="45"/>
    </row>
    <row r="5" spans="1:12" ht="51" customHeight="1" x14ac:dyDescent="0.35">
      <c r="B5" s="86" t="s">
        <v>187</v>
      </c>
      <c r="C5" s="257"/>
      <c r="D5" s="257"/>
      <c r="E5" s="257"/>
      <c r="F5" s="257"/>
      <c r="G5" s="257"/>
      <c r="H5" s="257"/>
      <c r="I5" s="258"/>
      <c r="J5" s="258"/>
      <c r="K5" s="257"/>
      <c r="L5" s="17"/>
    </row>
    <row r="6" spans="1:12" ht="51" customHeight="1" x14ac:dyDescent="0.35">
      <c r="B6" s="86" t="s">
        <v>188</v>
      </c>
      <c r="C6" s="261"/>
      <c r="D6" s="261"/>
      <c r="E6" s="261"/>
      <c r="F6" s="261"/>
      <c r="G6" s="261"/>
      <c r="H6" s="261"/>
      <c r="I6" s="244"/>
      <c r="J6" s="244"/>
      <c r="K6" s="261"/>
      <c r="L6" s="47"/>
    </row>
    <row r="7" spans="1:12" ht="15.5" x14ac:dyDescent="0.35">
      <c r="B7" s="87" t="s">
        <v>189</v>
      </c>
      <c r="C7" s="16"/>
      <c r="D7" s="18"/>
      <c r="E7" s="18"/>
      <c r="F7" s="18"/>
      <c r="G7" s="113">
        <f>SUM(D7:F7)</f>
        <v>0</v>
      </c>
      <c r="H7" s="110"/>
      <c r="I7" s="18"/>
      <c r="J7" s="188"/>
      <c r="K7" s="98"/>
      <c r="L7" s="48"/>
    </row>
    <row r="8" spans="1:12" ht="15.5" x14ac:dyDescent="0.35">
      <c r="B8" s="87" t="s">
        <v>190</v>
      </c>
      <c r="C8" s="16"/>
      <c r="D8" s="18"/>
      <c r="E8" s="18"/>
      <c r="F8" s="18"/>
      <c r="G8" s="113">
        <f t="shared" ref="G8:G14" si="0">SUM(D8:F8)</f>
        <v>0</v>
      </c>
      <c r="H8" s="110"/>
      <c r="I8" s="18"/>
      <c r="J8" s="188"/>
      <c r="K8" s="98"/>
      <c r="L8" s="48"/>
    </row>
    <row r="9" spans="1:12" ht="15.5" x14ac:dyDescent="0.35">
      <c r="B9" s="87" t="s">
        <v>191</v>
      </c>
      <c r="C9" s="16"/>
      <c r="D9" s="18"/>
      <c r="E9" s="18"/>
      <c r="F9" s="18"/>
      <c r="G9" s="113">
        <f t="shared" si="0"/>
        <v>0</v>
      </c>
      <c r="H9" s="110"/>
      <c r="I9" s="18"/>
      <c r="J9" s="188"/>
      <c r="K9" s="98"/>
      <c r="L9" s="48"/>
    </row>
    <row r="10" spans="1:12" ht="15.5" x14ac:dyDescent="0.35">
      <c r="B10" s="87" t="s">
        <v>192</v>
      </c>
      <c r="C10" s="16"/>
      <c r="D10" s="18"/>
      <c r="E10" s="18"/>
      <c r="F10" s="18"/>
      <c r="G10" s="113">
        <f t="shared" si="0"/>
        <v>0</v>
      </c>
      <c r="H10" s="110"/>
      <c r="I10" s="18"/>
      <c r="J10" s="188"/>
      <c r="K10" s="98"/>
      <c r="L10" s="48"/>
    </row>
    <row r="11" spans="1:12" ht="15.5" x14ac:dyDescent="0.35">
      <c r="B11" s="87" t="s">
        <v>193</v>
      </c>
      <c r="C11" s="16"/>
      <c r="D11" s="18"/>
      <c r="E11" s="18"/>
      <c r="F11" s="18"/>
      <c r="G11" s="113">
        <f t="shared" si="0"/>
        <v>0</v>
      </c>
      <c r="H11" s="110"/>
      <c r="I11" s="18"/>
      <c r="J11" s="188"/>
      <c r="K11" s="98"/>
      <c r="L11" s="48"/>
    </row>
    <row r="12" spans="1:12" ht="15.5" x14ac:dyDescent="0.35">
      <c r="B12" s="87" t="s">
        <v>194</v>
      </c>
      <c r="C12" s="16"/>
      <c r="D12" s="18"/>
      <c r="E12" s="18"/>
      <c r="F12" s="18"/>
      <c r="G12" s="113">
        <f t="shared" si="0"/>
        <v>0</v>
      </c>
      <c r="H12" s="110"/>
      <c r="I12" s="18"/>
      <c r="J12" s="188"/>
      <c r="K12" s="98"/>
      <c r="L12" s="48"/>
    </row>
    <row r="13" spans="1:12" ht="15.5" x14ac:dyDescent="0.35">
      <c r="B13" s="87" t="s">
        <v>195</v>
      </c>
      <c r="C13" s="44"/>
      <c r="D13" s="19"/>
      <c r="E13" s="19"/>
      <c r="F13" s="19"/>
      <c r="G13" s="113">
        <f t="shared" si="0"/>
        <v>0</v>
      </c>
      <c r="H13" s="111"/>
      <c r="I13" s="19"/>
      <c r="J13" s="188"/>
      <c r="K13" s="99"/>
      <c r="L13" s="48"/>
    </row>
    <row r="14" spans="1:12" ht="15.5" x14ac:dyDescent="0.35">
      <c r="A14" s="38"/>
      <c r="B14" s="87" t="s">
        <v>196</v>
      </c>
      <c r="C14" s="44"/>
      <c r="D14" s="19"/>
      <c r="E14" s="19"/>
      <c r="F14" s="19"/>
      <c r="G14" s="113">
        <f t="shared" si="0"/>
        <v>0</v>
      </c>
      <c r="H14" s="111"/>
      <c r="I14" s="19"/>
      <c r="J14" s="188"/>
      <c r="K14" s="99"/>
    </row>
    <row r="15" spans="1:12" ht="15.5" x14ac:dyDescent="0.35">
      <c r="A15" s="38"/>
      <c r="C15" s="88" t="s">
        <v>345</v>
      </c>
      <c r="D15" s="20">
        <f>SUM(D7:D14)</f>
        <v>0</v>
      </c>
      <c r="E15" s="20">
        <f>SUM(E7:E14)</f>
        <v>0</v>
      </c>
      <c r="F15" s="20">
        <f>SUM(F7:F14)</f>
        <v>0</v>
      </c>
      <c r="G15" s="20">
        <f>SUM(G7:G14)</f>
        <v>0</v>
      </c>
      <c r="H15" s="20">
        <f>(H7*G7)+(H8*G8)+(H9*G9)+(H10*G10)+(H11*G11)+(H12*G12)+(H13*G13)+(H14*G14)</f>
        <v>0</v>
      </c>
      <c r="I15" s="20">
        <f>SUM(I7:I14)</f>
        <v>0</v>
      </c>
      <c r="J15" s="189"/>
      <c r="K15" s="99"/>
      <c r="L15" s="49"/>
    </row>
    <row r="16" spans="1:12" ht="51" customHeight="1" x14ac:dyDescent="0.35">
      <c r="A16" s="38"/>
      <c r="B16" s="86" t="s">
        <v>197</v>
      </c>
      <c r="C16" s="243"/>
      <c r="D16" s="243"/>
      <c r="E16" s="243"/>
      <c r="F16" s="243"/>
      <c r="G16" s="243"/>
      <c r="H16" s="243"/>
      <c r="I16" s="244"/>
      <c r="J16" s="244"/>
      <c r="K16" s="243"/>
      <c r="L16" s="47"/>
    </row>
    <row r="17" spans="1:12" ht="15.5" x14ac:dyDescent="0.35">
      <c r="A17" s="38"/>
      <c r="B17" s="87" t="s">
        <v>198</v>
      </c>
      <c r="C17" s="16"/>
      <c r="D17" s="18"/>
      <c r="E17" s="18"/>
      <c r="F17" s="18"/>
      <c r="G17" s="113">
        <f>SUM(D17:F17)</f>
        <v>0</v>
      </c>
      <c r="H17" s="110"/>
      <c r="I17" s="18"/>
      <c r="J17" s="188"/>
      <c r="K17" s="98"/>
      <c r="L17" s="48"/>
    </row>
    <row r="18" spans="1:12" ht="15.5" x14ac:dyDescent="0.35">
      <c r="A18" s="38"/>
      <c r="B18" s="87" t="s">
        <v>199</v>
      </c>
      <c r="C18" s="16"/>
      <c r="D18" s="18"/>
      <c r="E18" s="18"/>
      <c r="F18" s="18"/>
      <c r="G18" s="113">
        <f t="shared" ref="G18:G24" si="1">SUM(D18:F18)</f>
        <v>0</v>
      </c>
      <c r="H18" s="110"/>
      <c r="I18" s="18"/>
      <c r="J18" s="188"/>
      <c r="K18" s="98"/>
      <c r="L18" s="48"/>
    </row>
    <row r="19" spans="1:12" ht="15.5" x14ac:dyDescent="0.35">
      <c r="A19" s="38"/>
      <c r="B19" s="87" t="s">
        <v>200</v>
      </c>
      <c r="C19" s="16"/>
      <c r="D19" s="18"/>
      <c r="E19" s="18"/>
      <c r="F19" s="18"/>
      <c r="G19" s="113">
        <f t="shared" si="1"/>
        <v>0</v>
      </c>
      <c r="H19" s="110"/>
      <c r="I19" s="18"/>
      <c r="J19" s="188"/>
      <c r="K19" s="98"/>
      <c r="L19" s="48"/>
    </row>
    <row r="20" spans="1:12" ht="15.5" x14ac:dyDescent="0.35">
      <c r="A20" s="38"/>
      <c r="B20" s="87" t="s">
        <v>201</v>
      </c>
      <c r="C20" s="16"/>
      <c r="D20" s="18"/>
      <c r="E20" s="18"/>
      <c r="F20" s="18"/>
      <c r="G20" s="113">
        <f t="shared" si="1"/>
        <v>0</v>
      </c>
      <c r="H20" s="110"/>
      <c r="I20" s="18"/>
      <c r="J20" s="188"/>
      <c r="K20" s="98"/>
      <c r="L20" s="48"/>
    </row>
    <row r="21" spans="1:12" ht="15.5" x14ac:dyDescent="0.35">
      <c r="A21" s="38"/>
      <c r="B21" s="87" t="s">
        <v>202</v>
      </c>
      <c r="C21" s="16"/>
      <c r="D21" s="18"/>
      <c r="E21" s="18"/>
      <c r="F21" s="18"/>
      <c r="G21" s="113">
        <f t="shared" si="1"/>
        <v>0</v>
      </c>
      <c r="H21" s="110"/>
      <c r="I21" s="18"/>
      <c r="J21" s="188"/>
      <c r="K21" s="98"/>
      <c r="L21" s="48"/>
    </row>
    <row r="22" spans="1:12" ht="15.5" x14ac:dyDescent="0.35">
      <c r="A22" s="38"/>
      <c r="B22" s="87" t="s">
        <v>203</v>
      </c>
      <c r="C22" s="16"/>
      <c r="D22" s="18"/>
      <c r="E22" s="18"/>
      <c r="F22" s="18"/>
      <c r="G22" s="113">
        <f t="shared" si="1"/>
        <v>0</v>
      </c>
      <c r="H22" s="110"/>
      <c r="I22" s="18"/>
      <c r="J22" s="188"/>
      <c r="K22" s="98"/>
      <c r="L22" s="48"/>
    </row>
    <row r="23" spans="1:12" ht="15.5" x14ac:dyDescent="0.35">
      <c r="A23" s="38"/>
      <c r="B23" s="87" t="s">
        <v>204</v>
      </c>
      <c r="C23" s="44"/>
      <c r="D23" s="19"/>
      <c r="E23" s="19"/>
      <c r="F23" s="19"/>
      <c r="G23" s="113">
        <f t="shared" si="1"/>
        <v>0</v>
      </c>
      <c r="H23" s="111"/>
      <c r="I23" s="19"/>
      <c r="J23" s="188"/>
      <c r="K23" s="99"/>
      <c r="L23" s="48"/>
    </row>
    <row r="24" spans="1:12" ht="15.5" x14ac:dyDescent="0.35">
      <c r="A24" s="38"/>
      <c r="B24" s="87" t="s">
        <v>205</v>
      </c>
      <c r="C24" s="44"/>
      <c r="D24" s="19"/>
      <c r="E24" s="19"/>
      <c r="F24" s="19"/>
      <c r="G24" s="113">
        <f t="shared" si="1"/>
        <v>0</v>
      </c>
      <c r="H24" s="111"/>
      <c r="I24" s="19"/>
      <c r="J24" s="188"/>
      <c r="K24" s="99"/>
      <c r="L24" s="48"/>
    </row>
    <row r="25" spans="1:12" ht="15.5" x14ac:dyDescent="0.35">
      <c r="A25" s="38"/>
      <c r="C25" s="88" t="s">
        <v>345</v>
      </c>
      <c r="D25" s="23">
        <f>SUM(D17:D24)</f>
        <v>0</v>
      </c>
      <c r="E25" s="23">
        <f>SUM(E17:E24)</f>
        <v>0</v>
      </c>
      <c r="F25" s="23">
        <f>SUM(F17:F24)</f>
        <v>0</v>
      </c>
      <c r="G25" s="23">
        <f>SUM(G17:G24)</f>
        <v>0</v>
      </c>
      <c r="H25" s="20">
        <f>(H17*G17)+(H18*G18)+(H19*G19)+(H20*G20)+(H21*G21)+(H22*G22)+(H23*G23)+(H24*G24)</f>
        <v>0</v>
      </c>
      <c r="I25" s="20">
        <f>SUM(I17:I24)</f>
        <v>0</v>
      </c>
      <c r="J25" s="189"/>
      <c r="K25" s="99"/>
      <c r="L25" s="49"/>
    </row>
    <row r="26" spans="1:12" ht="51" customHeight="1" x14ac:dyDescent="0.35">
      <c r="A26" s="38"/>
      <c r="B26" s="86" t="s">
        <v>206</v>
      </c>
      <c r="C26" s="243"/>
      <c r="D26" s="243"/>
      <c r="E26" s="243"/>
      <c r="F26" s="243"/>
      <c r="G26" s="243"/>
      <c r="H26" s="243"/>
      <c r="I26" s="244"/>
      <c r="J26" s="244"/>
      <c r="K26" s="243"/>
      <c r="L26" s="47"/>
    </row>
    <row r="27" spans="1:12" ht="15.5" x14ac:dyDescent="0.35">
      <c r="A27" s="38"/>
      <c r="B27" s="87" t="s">
        <v>207</v>
      </c>
      <c r="C27" s="16"/>
      <c r="D27" s="18"/>
      <c r="E27" s="18"/>
      <c r="F27" s="18"/>
      <c r="G27" s="113">
        <f>SUM(D27:F27)</f>
        <v>0</v>
      </c>
      <c r="H27" s="110"/>
      <c r="I27" s="18"/>
      <c r="J27" s="188"/>
      <c r="K27" s="98"/>
      <c r="L27" s="48"/>
    </row>
    <row r="28" spans="1:12" ht="15.5" x14ac:dyDescent="0.35">
      <c r="A28" s="38"/>
      <c r="B28" s="87" t="s">
        <v>208</v>
      </c>
      <c r="C28" s="16"/>
      <c r="D28" s="18"/>
      <c r="E28" s="18"/>
      <c r="F28" s="18"/>
      <c r="G28" s="113">
        <f t="shared" ref="G28:G34" si="2">SUM(D28:F28)</f>
        <v>0</v>
      </c>
      <c r="H28" s="110"/>
      <c r="I28" s="18"/>
      <c r="J28" s="188"/>
      <c r="K28" s="98"/>
      <c r="L28" s="48"/>
    </row>
    <row r="29" spans="1:12" ht="15.5" x14ac:dyDescent="0.35">
      <c r="A29" s="38"/>
      <c r="B29" s="87" t="s">
        <v>209</v>
      </c>
      <c r="C29" s="16"/>
      <c r="D29" s="18"/>
      <c r="E29" s="18"/>
      <c r="F29" s="18"/>
      <c r="G29" s="113">
        <f t="shared" si="2"/>
        <v>0</v>
      </c>
      <c r="H29" s="110"/>
      <c r="I29" s="18"/>
      <c r="J29" s="188"/>
      <c r="K29" s="98"/>
      <c r="L29" s="48"/>
    </row>
    <row r="30" spans="1:12" ht="15.5" x14ac:dyDescent="0.35">
      <c r="A30" s="38"/>
      <c r="B30" s="87" t="s">
        <v>210</v>
      </c>
      <c r="C30" s="16"/>
      <c r="D30" s="18"/>
      <c r="E30" s="18"/>
      <c r="F30" s="18"/>
      <c r="G30" s="113">
        <f t="shared" si="2"/>
        <v>0</v>
      </c>
      <c r="H30" s="110"/>
      <c r="I30" s="18"/>
      <c r="J30" s="188"/>
      <c r="K30" s="98"/>
      <c r="L30" s="48"/>
    </row>
    <row r="31" spans="1:12" s="38" customFormat="1" ht="15.5" x14ac:dyDescent="0.35">
      <c r="B31" s="87" t="s">
        <v>211</v>
      </c>
      <c r="C31" s="16"/>
      <c r="D31" s="18"/>
      <c r="E31" s="18"/>
      <c r="F31" s="18"/>
      <c r="G31" s="113">
        <f t="shared" si="2"/>
        <v>0</v>
      </c>
      <c r="H31" s="110"/>
      <c r="I31" s="18"/>
      <c r="J31" s="188"/>
      <c r="K31" s="98"/>
      <c r="L31" s="48"/>
    </row>
    <row r="32" spans="1:12" s="38" customFormat="1" ht="15.5" x14ac:dyDescent="0.35">
      <c r="B32" s="87" t="s">
        <v>212</v>
      </c>
      <c r="C32" s="16"/>
      <c r="D32" s="18"/>
      <c r="E32" s="18"/>
      <c r="F32" s="18"/>
      <c r="G32" s="113">
        <f t="shared" si="2"/>
        <v>0</v>
      </c>
      <c r="H32" s="110"/>
      <c r="I32" s="18"/>
      <c r="J32" s="188"/>
      <c r="K32" s="98"/>
      <c r="L32" s="48"/>
    </row>
    <row r="33" spans="1:12" s="38" customFormat="1" ht="15.5" x14ac:dyDescent="0.35">
      <c r="A33" s="37"/>
      <c r="B33" s="87" t="s">
        <v>213</v>
      </c>
      <c r="C33" s="44"/>
      <c r="D33" s="19"/>
      <c r="E33" s="19"/>
      <c r="F33" s="19"/>
      <c r="G33" s="113">
        <f t="shared" si="2"/>
        <v>0</v>
      </c>
      <c r="H33" s="111"/>
      <c r="I33" s="19"/>
      <c r="J33" s="188"/>
      <c r="K33" s="99"/>
      <c r="L33" s="48"/>
    </row>
    <row r="34" spans="1:12" ht="15.5" x14ac:dyDescent="0.35">
      <c r="B34" s="87" t="s">
        <v>214</v>
      </c>
      <c r="C34" s="44"/>
      <c r="D34" s="19"/>
      <c r="E34" s="19"/>
      <c r="F34" s="19"/>
      <c r="G34" s="113">
        <f t="shared" si="2"/>
        <v>0</v>
      </c>
      <c r="H34" s="111"/>
      <c r="I34" s="19"/>
      <c r="J34" s="188"/>
      <c r="K34" s="99"/>
      <c r="L34" s="48"/>
    </row>
    <row r="35" spans="1:12" ht="15.5" x14ac:dyDescent="0.35">
      <c r="C35" s="88" t="s">
        <v>345</v>
      </c>
      <c r="D35" s="23">
        <f>SUM(D27:D34)</f>
        <v>0</v>
      </c>
      <c r="E35" s="23">
        <f>SUM(E27:E34)</f>
        <v>0</v>
      </c>
      <c r="F35" s="23">
        <f>SUM(F27:F34)</f>
        <v>0</v>
      </c>
      <c r="G35" s="23">
        <f>SUM(G27:G34)</f>
        <v>0</v>
      </c>
      <c r="H35" s="20">
        <f>(H27*G27)+(H28*G28)+(H29*G29)+(H30*G30)+(H31*G31)+(H32*G32)+(H33*G33)+(H34*G34)</f>
        <v>0</v>
      </c>
      <c r="I35" s="20">
        <f>SUM(I27:I34)</f>
        <v>0</v>
      </c>
      <c r="J35" s="189"/>
      <c r="K35" s="99"/>
      <c r="L35" s="49"/>
    </row>
    <row r="36" spans="1:12" ht="51" customHeight="1" x14ac:dyDescent="0.35">
      <c r="B36" s="86" t="s">
        <v>215</v>
      </c>
      <c r="C36" s="243"/>
      <c r="D36" s="243"/>
      <c r="E36" s="243"/>
      <c r="F36" s="243"/>
      <c r="G36" s="243"/>
      <c r="H36" s="243"/>
      <c r="I36" s="244"/>
      <c r="J36" s="244"/>
      <c r="K36" s="243"/>
      <c r="L36" s="47"/>
    </row>
    <row r="37" spans="1:12" ht="15.5" x14ac:dyDescent="0.35">
      <c r="B37" s="87" t="s">
        <v>216</v>
      </c>
      <c r="C37" s="16"/>
      <c r="D37" s="18"/>
      <c r="E37" s="18"/>
      <c r="F37" s="18"/>
      <c r="G37" s="113">
        <f>SUM(D37:F37)</f>
        <v>0</v>
      </c>
      <c r="H37" s="110"/>
      <c r="I37" s="18"/>
      <c r="J37" s="188"/>
      <c r="K37" s="98"/>
      <c r="L37" s="48"/>
    </row>
    <row r="38" spans="1:12" ht="15.5" x14ac:dyDescent="0.35">
      <c r="B38" s="87" t="s">
        <v>217</v>
      </c>
      <c r="C38" s="16"/>
      <c r="D38" s="18"/>
      <c r="E38" s="18"/>
      <c r="F38" s="18"/>
      <c r="G38" s="113">
        <f t="shared" ref="G38:G44" si="3">SUM(D38:F38)</f>
        <v>0</v>
      </c>
      <c r="H38" s="110"/>
      <c r="I38" s="18"/>
      <c r="J38" s="188"/>
      <c r="K38" s="98"/>
      <c r="L38" s="48"/>
    </row>
    <row r="39" spans="1:12" ht="15.5" x14ac:dyDescent="0.35">
      <c r="B39" s="87" t="s">
        <v>218</v>
      </c>
      <c r="C39" s="16"/>
      <c r="D39" s="18"/>
      <c r="E39" s="18"/>
      <c r="F39" s="18"/>
      <c r="G39" s="113">
        <f t="shared" si="3"/>
        <v>0</v>
      </c>
      <c r="H39" s="110"/>
      <c r="I39" s="18"/>
      <c r="J39" s="188"/>
      <c r="K39" s="98"/>
      <c r="L39" s="48"/>
    </row>
    <row r="40" spans="1:12" ht="15.5" x14ac:dyDescent="0.35">
      <c r="B40" s="87" t="s">
        <v>219</v>
      </c>
      <c r="C40" s="16"/>
      <c r="D40" s="18"/>
      <c r="E40" s="18"/>
      <c r="F40" s="18"/>
      <c r="G40" s="113">
        <f t="shared" si="3"/>
        <v>0</v>
      </c>
      <c r="H40" s="110"/>
      <c r="I40" s="18"/>
      <c r="J40" s="188"/>
      <c r="K40" s="98"/>
      <c r="L40" s="48"/>
    </row>
    <row r="41" spans="1:12" ht="15.5" x14ac:dyDescent="0.35">
      <c r="B41" s="87" t="s">
        <v>220</v>
      </c>
      <c r="C41" s="16"/>
      <c r="D41" s="18"/>
      <c r="E41" s="18"/>
      <c r="F41" s="18"/>
      <c r="G41" s="113">
        <f t="shared" si="3"/>
        <v>0</v>
      </c>
      <c r="H41" s="110"/>
      <c r="I41" s="18"/>
      <c r="J41" s="188"/>
      <c r="K41" s="98"/>
      <c r="L41" s="48"/>
    </row>
    <row r="42" spans="1:12" ht="15.5" x14ac:dyDescent="0.35">
      <c r="A42" s="38"/>
      <c r="B42" s="87" t="s">
        <v>221</v>
      </c>
      <c r="C42" s="16"/>
      <c r="D42" s="18"/>
      <c r="E42" s="18"/>
      <c r="F42" s="18"/>
      <c r="G42" s="113">
        <f t="shared" si="3"/>
        <v>0</v>
      </c>
      <c r="H42" s="110"/>
      <c r="I42" s="18"/>
      <c r="J42" s="188"/>
      <c r="K42" s="98"/>
      <c r="L42" s="48"/>
    </row>
    <row r="43" spans="1:12" s="38" customFormat="1" ht="15.5" x14ac:dyDescent="0.35">
      <c r="A43" s="37"/>
      <c r="B43" s="87" t="s">
        <v>222</v>
      </c>
      <c r="C43" s="44"/>
      <c r="D43" s="19"/>
      <c r="E43" s="19"/>
      <c r="F43" s="19"/>
      <c r="G43" s="113">
        <f t="shared" si="3"/>
        <v>0</v>
      </c>
      <c r="H43" s="111"/>
      <c r="I43" s="19"/>
      <c r="J43" s="188"/>
      <c r="K43" s="99"/>
      <c r="L43" s="48"/>
    </row>
    <row r="44" spans="1:12" ht="15.5" x14ac:dyDescent="0.35">
      <c r="B44" s="87" t="s">
        <v>223</v>
      </c>
      <c r="C44" s="44"/>
      <c r="D44" s="19"/>
      <c r="E44" s="19"/>
      <c r="F44" s="19"/>
      <c r="G44" s="113">
        <f t="shared" si="3"/>
        <v>0</v>
      </c>
      <c r="H44" s="111"/>
      <c r="I44" s="19"/>
      <c r="J44" s="188"/>
      <c r="K44" s="99"/>
      <c r="L44" s="48"/>
    </row>
    <row r="45" spans="1:12" ht="15.5" x14ac:dyDescent="0.35">
      <c r="C45" s="88" t="s">
        <v>345</v>
      </c>
      <c r="D45" s="20">
        <f>SUM(D37:D44)</f>
        <v>0</v>
      </c>
      <c r="E45" s="20">
        <f>SUM(E37:E44)</f>
        <v>0</v>
      </c>
      <c r="F45" s="20">
        <f>SUM(F37:F44)</f>
        <v>0</v>
      </c>
      <c r="G45" s="20">
        <f>SUM(G37:G44)</f>
        <v>0</v>
      </c>
      <c r="H45" s="20">
        <f>(H37*G37)+(H38*G38)+(H39*G39)+(H40*G40)+(H41*G41)+(H42*G42)+(H43*G43)+(H44*G44)</f>
        <v>0</v>
      </c>
      <c r="I45" s="20">
        <f>SUM(I37:I44)</f>
        <v>0</v>
      </c>
      <c r="J45" s="189"/>
      <c r="K45" s="99"/>
      <c r="L45" s="49"/>
    </row>
    <row r="46" spans="1:12" ht="15.5" x14ac:dyDescent="0.35">
      <c r="B46" s="10"/>
      <c r="C46" s="11"/>
      <c r="D46" s="9"/>
      <c r="E46" s="9"/>
      <c r="F46" s="9"/>
      <c r="G46" s="9"/>
      <c r="H46" s="9"/>
      <c r="I46" s="9"/>
      <c r="J46" s="190"/>
      <c r="K46" s="9"/>
      <c r="L46" s="48"/>
    </row>
    <row r="47" spans="1:12" ht="51" customHeight="1" x14ac:dyDescent="0.35">
      <c r="B47" s="88" t="s">
        <v>224</v>
      </c>
      <c r="C47" s="259"/>
      <c r="D47" s="259"/>
      <c r="E47" s="259"/>
      <c r="F47" s="259"/>
      <c r="G47" s="259"/>
      <c r="H47" s="259"/>
      <c r="I47" s="258"/>
      <c r="J47" s="258"/>
      <c r="K47" s="259"/>
      <c r="L47" s="17"/>
    </row>
    <row r="48" spans="1:12" ht="51" customHeight="1" x14ac:dyDescent="0.35">
      <c r="B48" s="86" t="s">
        <v>225</v>
      </c>
      <c r="C48" s="243"/>
      <c r="D48" s="243"/>
      <c r="E48" s="243"/>
      <c r="F48" s="243"/>
      <c r="G48" s="243"/>
      <c r="H48" s="243"/>
      <c r="I48" s="244"/>
      <c r="J48" s="244"/>
      <c r="K48" s="243"/>
      <c r="L48" s="47"/>
    </row>
    <row r="49" spans="1:12" ht="15.5" x14ac:dyDescent="0.35">
      <c r="B49" s="87" t="s">
        <v>226</v>
      </c>
      <c r="C49" s="16"/>
      <c r="D49" s="18"/>
      <c r="E49" s="18"/>
      <c r="F49" s="18"/>
      <c r="G49" s="113">
        <f>SUM(D49:F49)</f>
        <v>0</v>
      </c>
      <c r="H49" s="110"/>
      <c r="I49" s="18"/>
      <c r="J49" s="188"/>
      <c r="K49" s="98"/>
      <c r="L49" s="48"/>
    </row>
    <row r="50" spans="1:12" ht="15.5" x14ac:dyDescent="0.35">
      <c r="B50" s="87" t="s">
        <v>227</v>
      </c>
      <c r="C50" s="16"/>
      <c r="D50" s="18"/>
      <c r="E50" s="18"/>
      <c r="F50" s="18"/>
      <c r="G50" s="113">
        <f t="shared" ref="G50:G56" si="4">SUM(D50:F50)</f>
        <v>0</v>
      </c>
      <c r="H50" s="110"/>
      <c r="I50" s="18"/>
      <c r="J50" s="188"/>
      <c r="K50" s="98"/>
      <c r="L50" s="48"/>
    </row>
    <row r="51" spans="1:12" ht="15.5" x14ac:dyDescent="0.35">
      <c r="B51" s="87" t="s">
        <v>228</v>
      </c>
      <c r="C51" s="16"/>
      <c r="D51" s="18"/>
      <c r="E51" s="18"/>
      <c r="F51" s="18"/>
      <c r="G51" s="113">
        <f t="shared" si="4"/>
        <v>0</v>
      </c>
      <c r="H51" s="110"/>
      <c r="I51" s="18"/>
      <c r="J51" s="188"/>
      <c r="K51" s="98"/>
      <c r="L51" s="48"/>
    </row>
    <row r="52" spans="1:12" ht="15.5" x14ac:dyDescent="0.35">
      <c r="B52" s="87" t="s">
        <v>229</v>
      </c>
      <c r="C52" s="16"/>
      <c r="D52" s="18"/>
      <c r="E52" s="18"/>
      <c r="F52" s="18"/>
      <c r="G52" s="113">
        <f t="shared" si="4"/>
        <v>0</v>
      </c>
      <c r="H52" s="110"/>
      <c r="I52" s="18"/>
      <c r="J52" s="188"/>
      <c r="K52" s="98"/>
      <c r="L52" s="48"/>
    </row>
    <row r="53" spans="1:12" ht="15.5" x14ac:dyDescent="0.35">
      <c r="B53" s="87" t="s">
        <v>230</v>
      </c>
      <c r="C53" s="16"/>
      <c r="D53" s="18"/>
      <c r="E53" s="18"/>
      <c r="F53" s="18"/>
      <c r="G53" s="113">
        <f t="shared" si="4"/>
        <v>0</v>
      </c>
      <c r="H53" s="110"/>
      <c r="I53" s="18"/>
      <c r="J53" s="188"/>
      <c r="K53" s="98"/>
      <c r="L53" s="48"/>
    </row>
    <row r="54" spans="1:12" ht="15.5" x14ac:dyDescent="0.35">
      <c r="B54" s="87" t="s">
        <v>231</v>
      </c>
      <c r="C54" s="16"/>
      <c r="D54" s="18"/>
      <c r="E54" s="18"/>
      <c r="F54" s="18"/>
      <c r="G54" s="113">
        <f t="shared" si="4"/>
        <v>0</v>
      </c>
      <c r="H54" s="110"/>
      <c r="I54" s="18"/>
      <c r="J54" s="188"/>
      <c r="K54" s="98"/>
      <c r="L54" s="48"/>
    </row>
    <row r="55" spans="1:12" ht="15.5" x14ac:dyDescent="0.35">
      <c r="A55" s="38"/>
      <c r="B55" s="87" t="s">
        <v>232</v>
      </c>
      <c r="C55" s="44"/>
      <c r="D55" s="19"/>
      <c r="E55" s="19"/>
      <c r="F55" s="19"/>
      <c r="G55" s="113">
        <f t="shared" si="4"/>
        <v>0</v>
      </c>
      <c r="H55" s="111"/>
      <c r="I55" s="19"/>
      <c r="J55" s="188"/>
      <c r="K55" s="99"/>
      <c r="L55" s="48"/>
    </row>
    <row r="56" spans="1:12" s="38" customFormat="1" ht="15.5" x14ac:dyDescent="0.35">
      <c r="B56" s="87" t="s">
        <v>233</v>
      </c>
      <c r="C56" s="44"/>
      <c r="D56" s="19"/>
      <c r="E56" s="19"/>
      <c r="F56" s="19"/>
      <c r="G56" s="113">
        <f t="shared" si="4"/>
        <v>0</v>
      </c>
      <c r="H56" s="111"/>
      <c r="I56" s="19"/>
      <c r="J56" s="188"/>
      <c r="K56" s="99"/>
      <c r="L56" s="48"/>
    </row>
    <row r="57" spans="1:12" s="38" customFormat="1" ht="15.5" x14ac:dyDescent="0.35">
      <c r="A57" s="37"/>
      <c r="B57" s="37"/>
      <c r="C57" s="88" t="s">
        <v>345</v>
      </c>
      <c r="D57" s="20">
        <f>SUM(D49:D56)</f>
        <v>0</v>
      </c>
      <c r="E57" s="20">
        <f>SUM(E49:E56)</f>
        <v>0</v>
      </c>
      <c r="F57" s="20">
        <f>SUM(F49:F56)</f>
        <v>0</v>
      </c>
      <c r="G57" s="23">
        <f>SUM(G49:G56)</f>
        <v>0</v>
      </c>
      <c r="H57" s="20">
        <f>(H49*G49)+(H50*G50)+(H51*G51)+(H52*G52)+(H53*G53)+(H54*G54)+(H55*G55)+(H56*G56)</f>
        <v>0</v>
      </c>
      <c r="I57" s="20">
        <f>SUM(I49:I56)</f>
        <v>0</v>
      </c>
      <c r="J57" s="189"/>
      <c r="K57" s="99"/>
      <c r="L57" s="49"/>
    </row>
    <row r="58" spans="1:12" ht="51" customHeight="1" x14ac:dyDescent="0.35">
      <c r="B58" s="86" t="s">
        <v>234</v>
      </c>
      <c r="C58" s="243"/>
      <c r="D58" s="243"/>
      <c r="E58" s="243"/>
      <c r="F58" s="243"/>
      <c r="G58" s="243"/>
      <c r="H58" s="243"/>
      <c r="I58" s="244"/>
      <c r="J58" s="244"/>
      <c r="K58" s="243"/>
      <c r="L58" s="47"/>
    </row>
    <row r="59" spans="1:12" ht="15.5" x14ac:dyDescent="0.35">
      <c r="B59" s="87" t="s">
        <v>235</v>
      </c>
      <c r="C59" s="16"/>
      <c r="D59" s="18"/>
      <c r="E59" s="18"/>
      <c r="F59" s="18"/>
      <c r="G59" s="113">
        <f>SUM(D59:F59)</f>
        <v>0</v>
      </c>
      <c r="H59" s="110"/>
      <c r="I59" s="18"/>
      <c r="J59" s="188"/>
      <c r="K59" s="98"/>
      <c r="L59" s="48"/>
    </row>
    <row r="60" spans="1:12" ht="15.5" x14ac:dyDescent="0.35">
      <c r="B60" s="87" t="s">
        <v>236</v>
      </c>
      <c r="C60" s="16"/>
      <c r="D60" s="18"/>
      <c r="E60" s="18"/>
      <c r="F60" s="18"/>
      <c r="G60" s="113">
        <f t="shared" ref="G60:G66" si="5">SUM(D60:F60)</f>
        <v>0</v>
      </c>
      <c r="H60" s="110"/>
      <c r="I60" s="18"/>
      <c r="J60" s="188"/>
      <c r="K60" s="98"/>
      <c r="L60" s="48"/>
    </row>
    <row r="61" spans="1:12" ht="15.5" x14ac:dyDescent="0.35">
      <c r="B61" s="87" t="s">
        <v>237</v>
      </c>
      <c r="C61" s="16"/>
      <c r="D61" s="18"/>
      <c r="E61" s="18"/>
      <c r="F61" s="18"/>
      <c r="G61" s="113">
        <f t="shared" si="5"/>
        <v>0</v>
      </c>
      <c r="H61" s="110"/>
      <c r="I61" s="18"/>
      <c r="J61" s="188"/>
      <c r="K61" s="98"/>
      <c r="L61" s="48"/>
    </row>
    <row r="62" spans="1:12" ht="15.5" x14ac:dyDescent="0.35">
      <c r="B62" s="87" t="s">
        <v>238</v>
      </c>
      <c r="C62" s="16"/>
      <c r="D62" s="18"/>
      <c r="E62" s="18"/>
      <c r="F62" s="18"/>
      <c r="G62" s="113">
        <f t="shared" si="5"/>
        <v>0</v>
      </c>
      <c r="H62" s="110"/>
      <c r="I62" s="18"/>
      <c r="J62" s="188"/>
      <c r="K62" s="98"/>
      <c r="L62" s="48"/>
    </row>
    <row r="63" spans="1:12" ht="15.5" x14ac:dyDescent="0.35">
      <c r="B63" s="87" t="s">
        <v>239</v>
      </c>
      <c r="C63" s="16"/>
      <c r="D63" s="18"/>
      <c r="E63" s="18"/>
      <c r="F63" s="18"/>
      <c r="G63" s="113">
        <f t="shared" si="5"/>
        <v>0</v>
      </c>
      <c r="H63" s="110"/>
      <c r="I63" s="18"/>
      <c r="J63" s="188"/>
      <c r="K63" s="98"/>
      <c r="L63" s="48"/>
    </row>
    <row r="64" spans="1:12" ht="15.5" x14ac:dyDescent="0.35">
      <c r="B64" s="87" t="s">
        <v>240</v>
      </c>
      <c r="C64" s="16"/>
      <c r="D64" s="18"/>
      <c r="E64" s="18"/>
      <c r="F64" s="18"/>
      <c r="G64" s="113">
        <f t="shared" si="5"/>
        <v>0</v>
      </c>
      <c r="H64" s="110"/>
      <c r="I64" s="18"/>
      <c r="J64" s="188"/>
      <c r="K64" s="98"/>
      <c r="L64" s="48"/>
    </row>
    <row r="65" spans="1:12" ht="15.5" x14ac:dyDescent="0.35">
      <c r="B65" s="87" t="s">
        <v>241</v>
      </c>
      <c r="C65" s="44"/>
      <c r="D65" s="19"/>
      <c r="E65" s="19"/>
      <c r="F65" s="19"/>
      <c r="G65" s="113">
        <f t="shared" si="5"/>
        <v>0</v>
      </c>
      <c r="H65" s="111"/>
      <c r="I65" s="19"/>
      <c r="J65" s="188"/>
      <c r="K65" s="99"/>
      <c r="L65" s="48"/>
    </row>
    <row r="66" spans="1:12" ht="15.5" x14ac:dyDescent="0.35">
      <c r="B66" s="87" t="s">
        <v>242</v>
      </c>
      <c r="C66" s="44"/>
      <c r="D66" s="19"/>
      <c r="E66" s="19"/>
      <c r="F66" s="19"/>
      <c r="G66" s="113">
        <f t="shared" si="5"/>
        <v>0</v>
      </c>
      <c r="H66" s="111"/>
      <c r="I66" s="19"/>
      <c r="J66" s="188"/>
      <c r="K66" s="99"/>
      <c r="L66" s="48"/>
    </row>
    <row r="67" spans="1:12" ht="15.5" x14ac:dyDescent="0.35">
      <c r="C67" s="88" t="s">
        <v>345</v>
      </c>
      <c r="D67" s="23">
        <f>SUM(D59:D66)</f>
        <v>0</v>
      </c>
      <c r="E67" s="23">
        <f>SUM(E59:E66)</f>
        <v>0</v>
      </c>
      <c r="F67" s="23">
        <f>SUM(F59:F66)</f>
        <v>0</v>
      </c>
      <c r="G67" s="23">
        <f>SUM(G59:G66)</f>
        <v>0</v>
      </c>
      <c r="H67" s="20">
        <f>(H59*G59)+(H60*G60)+(H61*G61)+(H62*G62)+(H63*G63)+(H64*G64)+(H65*G65)+(H66*G66)</f>
        <v>0</v>
      </c>
      <c r="I67" s="20">
        <f>SUM(I59:I66)</f>
        <v>0</v>
      </c>
      <c r="J67" s="189"/>
      <c r="K67" s="99"/>
      <c r="L67" s="49"/>
    </row>
    <row r="68" spans="1:12" ht="51" customHeight="1" x14ac:dyDescent="0.35">
      <c r="B68" s="86" t="s">
        <v>243</v>
      </c>
      <c r="C68" s="243"/>
      <c r="D68" s="243"/>
      <c r="E68" s="243"/>
      <c r="F68" s="243"/>
      <c r="G68" s="243"/>
      <c r="H68" s="243"/>
      <c r="I68" s="244"/>
      <c r="J68" s="244"/>
      <c r="K68" s="243"/>
      <c r="L68" s="47"/>
    </row>
    <row r="69" spans="1:12" ht="15.5" x14ac:dyDescent="0.35">
      <c r="B69" s="87" t="s">
        <v>244</v>
      </c>
      <c r="C69" s="16"/>
      <c r="D69" s="18"/>
      <c r="E69" s="18"/>
      <c r="F69" s="18"/>
      <c r="G69" s="113">
        <f>SUM(D69:F69)</f>
        <v>0</v>
      </c>
      <c r="H69" s="110"/>
      <c r="I69" s="18"/>
      <c r="J69" s="188"/>
      <c r="K69" s="98"/>
      <c r="L69" s="48"/>
    </row>
    <row r="70" spans="1:12" ht="15.5" x14ac:dyDescent="0.35">
      <c r="B70" s="87" t="s">
        <v>245</v>
      </c>
      <c r="C70" s="16"/>
      <c r="D70" s="18"/>
      <c r="E70" s="18"/>
      <c r="F70" s="18"/>
      <c r="G70" s="113">
        <f t="shared" ref="G70:G76" si="6">SUM(D70:F70)</f>
        <v>0</v>
      </c>
      <c r="H70" s="110"/>
      <c r="I70" s="18"/>
      <c r="J70" s="188"/>
      <c r="K70" s="98"/>
      <c r="L70" s="48"/>
    </row>
    <row r="71" spans="1:12" ht="15.5" x14ac:dyDescent="0.35">
      <c r="B71" s="87" t="s">
        <v>246</v>
      </c>
      <c r="C71" s="16"/>
      <c r="D71" s="18"/>
      <c r="E71" s="18"/>
      <c r="F71" s="18"/>
      <c r="G71" s="113">
        <f t="shared" si="6"/>
        <v>0</v>
      </c>
      <c r="H71" s="110"/>
      <c r="I71" s="18"/>
      <c r="J71" s="188"/>
      <c r="K71" s="98"/>
      <c r="L71" s="48"/>
    </row>
    <row r="72" spans="1:12" ht="15.5" x14ac:dyDescent="0.35">
      <c r="A72" s="38"/>
      <c r="B72" s="87" t="s">
        <v>247</v>
      </c>
      <c r="C72" s="16"/>
      <c r="D72" s="18"/>
      <c r="E72" s="18"/>
      <c r="F72" s="18"/>
      <c r="G72" s="113">
        <f t="shared" si="6"/>
        <v>0</v>
      </c>
      <c r="H72" s="110"/>
      <c r="I72" s="18"/>
      <c r="J72" s="188"/>
      <c r="K72" s="98"/>
      <c r="L72" s="48"/>
    </row>
    <row r="73" spans="1:12" s="38" customFormat="1" ht="15.5" x14ac:dyDescent="0.35">
      <c r="A73" s="37"/>
      <c r="B73" s="87" t="s">
        <v>248</v>
      </c>
      <c r="C73" s="16"/>
      <c r="D73" s="18"/>
      <c r="E73" s="18"/>
      <c r="F73" s="18"/>
      <c r="G73" s="113">
        <f t="shared" si="6"/>
        <v>0</v>
      </c>
      <c r="H73" s="110"/>
      <c r="I73" s="18"/>
      <c r="J73" s="188"/>
      <c r="K73" s="98"/>
      <c r="L73" s="48"/>
    </row>
    <row r="74" spans="1:12" ht="15.5" x14ac:dyDescent="0.35">
      <c r="B74" s="87" t="s">
        <v>249</v>
      </c>
      <c r="C74" s="16"/>
      <c r="D74" s="18"/>
      <c r="E74" s="18"/>
      <c r="F74" s="18"/>
      <c r="G74" s="113">
        <f t="shared" si="6"/>
        <v>0</v>
      </c>
      <c r="H74" s="110"/>
      <c r="I74" s="18"/>
      <c r="J74" s="188"/>
      <c r="K74" s="98"/>
      <c r="L74" s="48"/>
    </row>
    <row r="75" spans="1:12" ht="15.5" x14ac:dyDescent="0.35">
      <c r="B75" s="87" t="s">
        <v>250</v>
      </c>
      <c r="C75" s="44"/>
      <c r="D75" s="19"/>
      <c r="E75" s="19"/>
      <c r="F75" s="19"/>
      <c r="G75" s="113">
        <f t="shared" si="6"/>
        <v>0</v>
      </c>
      <c r="H75" s="111"/>
      <c r="I75" s="19"/>
      <c r="J75" s="188"/>
      <c r="K75" s="99"/>
      <c r="L75" s="48"/>
    </row>
    <row r="76" spans="1:12" ht="15.5" x14ac:dyDescent="0.35">
      <c r="B76" s="87" t="s">
        <v>251</v>
      </c>
      <c r="C76" s="44"/>
      <c r="D76" s="19"/>
      <c r="E76" s="19"/>
      <c r="F76" s="19"/>
      <c r="G76" s="113">
        <f t="shared" si="6"/>
        <v>0</v>
      </c>
      <c r="H76" s="111"/>
      <c r="I76" s="19"/>
      <c r="J76" s="188"/>
      <c r="K76" s="99"/>
      <c r="L76" s="48"/>
    </row>
    <row r="77" spans="1:12" ht="15.5" x14ac:dyDescent="0.35">
      <c r="C77" s="88" t="s">
        <v>345</v>
      </c>
      <c r="D77" s="23">
        <f>SUM(D69:D76)</f>
        <v>0</v>
      </c>
      <c r="E77" s="23">
        <f>SUM(E69:E76)</f>
        <v>0</v>
      </c>
      <c r="F77" s="23">
        <f>SUM(F69:F76)</f>
        <v>0</v>
      </c>
      <c r="G77" s="23">
        <f>SUM(G69:G76)</f>
        <v>0</v>
      </c>
      <c r="H77" s="20">
        <f>(H69*G69)+(H70*G70)+(H71*G71)+(H72*G72)+(H73*G73)+(H74*G74)+(H75*G75)+(H76*G76)</f>
        <v>0</v>
      </c>
      <c r="I77" s="20">
        <f>SUM(I69:I76)</f>
        <v>0</v>
      </c>
      <c r="J77" s="189"/>
      <c r="K77" s="99"/>
      <c r="L77" s="49"/>
    </row>
    <row r="78" spans="1:12" ht="51" customHeight="1" x14ac:dyDescent="0.35">
      <c r="B78" s="86" t="s">
        <v>252</v>
      </c>
      <c r="C78" s="243"/>
      <c r="D78" s="243"/>
      <c r="E78" s="243"/>
      <c r="F78" s="243"/>
      <c r="G78" s="243"/>
      <c r="H78" s="243"/>
      <c r="I78" s="244"/>
      <c r="J78" s="244"/>
      <c r="K78" s="243"/>
      <c r="L78" s="47"/>
    </row>
    <row r="79" spans="1:12" ht="15.5" x14ac:dyDescent="0.35">
      <c r="B79" s="87" t="s">
        <v>253</v>
      </c>
      <c r="C79" s="16"/>
      <c r="D79" s="18"/>
      <c r="E79" s="18"/>
      <c r="F79" s="18"/>
      <c r="G79" s="113">
        <f>SUM(D79:F79)</f>
        <v>0</v>
      </c>
      <c r="H79" s="110"/>
      <c r="I79" s="18"/>
      <c r="J79" s="188"/>
      <c r="K79" s="98"/>
      <c r="L79" s="48"/>
    </row>
    <row r="80" spans="1:12" ht="15.5" x14ac:dyDescent="0.35">
      <c r="B80" s="87" t="s">
        <v>254</v>
      </c>
      <c r="C80" s="16"/>
      <c r="D80" s="18"/>
      <c r="E80" s="18"/>
      <c r="F80" s="18"/>
      <c r="G80" s="113">
        <f t="shared" ref="G80:G86" si="7">SUM(D80:F80)</f>
        <v>0</v>
      </c>
      <c r="H80" s="110"/>
      <c r="I80" s="18"/>
      <c r="J80" s="188"/>
      <c r="K80" s="98"/>
      <c r="L80" s="48"/>
    </row>
    <row r="81" spans="2:12" ht="15.5" x14ac:dyDescent="0.35">
      <c r="B81" s="87" t="s">
        <v>255</v>
      </c>
      <c r="C81" s="16"/>
      <c r="D81" s="18"/>
      <c r="E81" s="18"/>
      <c r="F81" s="18"/>
      <c r="G81" s="113">
        <f t="shared" si="7"/>
        <v>0</v>
      </c>
      <c r="H81" s="110"/>
      <c r="I81" s="18"/>
      <c r="J81" s="188"/>
      <c r="K81" s="98"/>
      <c r="L81" s="48"/>
    </row>
    <row r="82" spans="2:12" ht="15.5" x14ac:dyDescent="0.35">
      <c r="B82" s="87" t="s">
        <v>256</v>
      </c>
      <c r="C82" s="16"/>
      <c r="D82" s="18"/>
      <c r="E82" s="18"/>
      <c r="F82" s="18"/>
      <c r="G82" s="113">
        <f t="shared" si="7"/>
        <v>0</v>
      </c>
      <c r="H82" s="110"/>
      <c r="I82" s="18"/>
      <c r="J82" s="188"/>
      <c r="K82" s="98"/>
      <c r="L82" s="48"/>
    </row>
    <row r="83" spans="2:12" ht="15.5" x14ac:dyDescent="0.35">
      <c r="B83" s="87" t="s">
        <v>257</v>
      </c>
      <c r="C83" s="16"/>
      <c r="D83" s="18"/>
      <c r="E83" s="18"/>
      <c r="F83" s="18"/>
      <c r="G83" s="113">
        <f t="shared" si="7"/>
        <v>0</v>
      </c>
      <c r="H83" s="110"/>
      <c r="I83" s="18"/>
      <c r="J83" s="188"/>
      <c r="K83" s="98"/>
      <c r="L83" s="48"/>
    </row>
    <row r="84" spans="2:12" ht="15.5" x14ac:dyDescent="0.35">
      <c r="B84" s="87" t="s">
        <v>258</v>
      </c>
      <c r="C84" s="16"/>
      <c r="D84" s="18"/>
      <c r="E84" s="18"/>
      <c r="F84" s="18"/>
      <c r="G84" s="113">
        <f t="shared" si="7"/>
        <v>0</v>
      </c>
      <c r="H84" s="110"/>
      <c r="I84" s="18"/>
      <c r="J84" s="188"/>
      <c r="K84" s="98"/>
      <c r="L84" s="48"/>
    </row>
    <row r="85" spans="2:12" ht="15.5" x14ac:dyDescent="0.35">
      <c r="B85" s="87" t="s">
        <v>259</v>
      </c>
      <c r="C85" s="44"/>
      <c r="D85" s="19"/>
      <c r="E85" s="19"/>
      <c r="F85" s="19"/>
      <c r="G85" s="113">
        <f t="shared" si="7"/>
        <v>0</v>
      </c>
      <c r="H85" s="111"/>
      <c r="I85" s="19"/>
      <c r="J85" s="188"/>
      <c r="K85" s="99"/>
      <c r="L85" s="48"/>
    </row>
    <row r="86" spans="2:12" ht="15.5" x14ac:dyDescent="0.35">
      <c r="B86" s="87" t="s">
        <v>260</v>
      </c>
      <c r="C86" s="44"/>
      <c r="D86" s="19"/>
      <c r="E86" s="19"/>
      <c r="F86" s="19"/>
      <c r="G86" s="113">
        <f t="shared" si="7"/>
        <v>0</v>
      </c>
      <c r="H86" s="111"/>
      <c r="I86" s="19"/>
      <c r="J86" s="188"/>
      <c r="K86" s="99"/>
      <c r="L86" s="48"/>
    </row>
    <row r="87" spans="2:12" ht="15.5" x14ac:dyDescent="0.35">
      <c r="C87" s="88" t="s">
        <v>345</v>
      </c>
      <c r="D87" s="20">
        <f>SUM(D79:D86)</f>
        <v>0</v>
      </c>
      <c r="E87" s="20">
        <f>SUM(E79:E86)</f>
        <v>0</v>
      </c>
      <c r="F87" s="20">
        <f>SUM(F79:F86)</f>
        <v>0</v>
      </c>
      <c r="G87" s="20">
        <f>SUM(G79:G86)</f>
        <v>0</v>
      </c>
      <c r="H87" s="20">
        <f>(H79*G79)+(H80*G80)+(H81*G81)+(H82*G82)+(H83*G83)+(H84*G84)+(H85*G85)+(H86*G86)</f>
        <v>0</v>
      </c>
      <c r="I87" s="20">
        <f>SUM(I79:I86)</f>
        <v>0</v>
      </c>
      <c r="J87" s="189"/>
      <c r="K87" s="99"/>
      <c r="L87" s="49"/>
    </row>
    <row r="88" spans="2:12" ht="15.75" customHeight="1" x14ac:dyDescent="0.35">
      <c r="B88" s="6"/>
      <c r="C88" s="10"/>
      <c r="D88" s="25"/>
      <c r="E88" s="25"/>
      <c r="F88" s="25"/>
      <c r="G88" s="25"/>
      <c r="H88" s="25"/>
      <c r="I88" s="25"/>
      <c r="J88" s="155"/>
      <c r="K88" s="10"/>
      <c r="L88" s="3"/>
    </row>
    <row r="89" spans="2:12" ht="51" customHeight="1" x14ac:dyDescent="0.35">
      <c r="B89" s="88" t="s">
        <v>261</v>
      </c>
      <c r="C89" s="259"/>
      <c r="D89" s="259"/>
      <c r="E89" s="259"/>
      <c r="F89" s="259"/>
      <c r="G89" s="259"/>
      <c r="H89" s="259"/>
      <c r="I89" s="258"/>
      <c r="J89" s="258"/>
      <c r="K89" s="259"/>
      <c r="L89" s="17"/>
    </row>
    <row r="90" spans="2:12" ht="51" customHeight="1" x14ac:dyDescent="0.35">
      <c r="B90" s="86" t="s">
        <v>262</v>
      </c>
      <c r="C90" s="243"/>
      <c r="D90" s="243"/>
      <c r="E90" s="243"/>
      <c r="F90" s="243"/>
      <c r="G90" s="243"/>
      <c r="H90" s="243"/>
      <c r="I90" s="244"/>
      <c r="J90" s="244"/>
      <c r="K90" s="243"/>
      <c r="L90" s="47"/>
    </row>
    <row r="91" spans="2:12" ht="15.5" x14ac:dyDescent="0.35">
      <c r="B91" s="87" t="s">
        <v>263</v>
      </c>
      <c r="C91" s="16"/>
      <c r="D91" s="18"/>
      <c r="E91" s="18"/>
      <c r="F91" s="18"/>
      <c r="G91" s="113">
        <f>SUM(D91:F91)</f>
        <v>0</v>
      </c>
      <c r="H91" s="110"/>
      <c r="I91" s="18"/>
      <c r="J91" s="188"/>
      <c r="K91" s="98"/>
      <c r="L91" s="48"/>
    </row>
    <row r="92" spans="2:12" ht="15.5" x14ac:dyDescent="0.35">
      <c r="B92" s="87" t="s">
        <v>264</v>
      </c>
      <c r="C92" s="16"/>
      <c r="D92" s="18"/>
      <c r="E92" s="18"/>
      <c r="F92" s="18"/>
      <c r="G92" s="113">
        <f t="shared" ref="G92:G98" si="8">SUM(D92:F92)</f>
        <v>0</v>
      </c>
      <c r="H92" s="110"/>
      <c r="I92" s="18"/>
      <c r="J92" s="188"/>
      <c r="K92" s="98"/>
      <c r="L92" s="48"/>
    </row>
    <row r="93" spans="2:12" ht="15.5" x14ac:dyDescent="0.35">
      <c r="B93" s="87" t="s">
        <v>265</v>
      </c>
      <c r="C93" s="16"/>
      <c r="D93" s="18"/>
      <c r="E93" s="18"/>
      <c r="F93" s="18"/>
      <c r="G93" s="113">
        <f t="shared" si="8"/>
        <v>0</v>
      </c>
      <c r="H93" s="110"/>
      <c r="I93" s="18"/>
      <c r="J93" s="188"/>
      <c r="K93" s="98"/>
      <c r="L93" s="48"/>
    </row>
    <row r="94" spans="2:12" ht="15.5" x14ac:dyDescent="0.35">
      <c r="B94" s="87" t="s">
        <v>266</v>
      </c>
      <c r="C94" s="16"/>
      <c r="D94" s="18"/>
      <c r="E94" s="18"/>
      <c r="F94" s="18"/>
      <c r="G94" s="113">
        <f t="shared" si="8"/>
        <v>0</v>
      </c>
      <c r="H94" s="110"/>
      <c r="I94" s="18"/>
      <c r="J94" s="188"/>
      <c r="K94" s="98"/>
      <c r="L94" s="48"/>
    </row>
    <row r="95" spans="2:12" ht="15.5" x14ac:dyDescent="0.35">
      <c r="B95" s="87" t="s">
        <v>267</v>
      </c>
      <c r="C95" s="16"/>
      <c r="D95" s="18"/>
      <c r="E95" s="18"/>
      <c r="F95" s="18"/>
      <c r="G95" s="113">
        <f t="shared" si="8"/>
        <v>0</v>
      </c>
      <c r="H95" s="110"/>
      <c r="I95" s="18"/>
      <c r="J95" s="188"/>
      <c r="K95" s="98"/>
      <c r="L95" s="48"/>
    </row>
    <row r="96" spans="2:12" ht="15.5" x14ac:dyDescent="0.35">
      <c r="B96" s="87" t="s">
        <v>268</v>
      </c>
      <c r="C96" s="16"/>
      <c r="D96" s="18"/>
      <c r="E96" s="18"/>
      <c r="F96" s="18"/>
      <c r="G96" s="113">
        <f t="shared" si="8"/>
        <v>0</v>
      </c>
      <c r="H96" s="110"/>
      <c r="I96" s="18"/>
      <c r="J96" s="188"/>
      <c r="K96" s="98"/>
      <c r="L96" s="48"/>
    </row>
    <row r="97" spans="2:12" ht="15.5" x14ac:dyDescent="0.35">
      <c r="B97" s="87" t="s">
        <v>269</v>
      </c>
      <c r="C97" s="44"/>
      <c r="D97" s="19"/>
      <c r="E97" s="19"/>
      <c r="F97" s="19"/>
      <c r="G97" s="113">
        <f t="shared" si="8"/>
        <v>0</v>
      </c>
      <c r="H97" s="111"/>
      <c r="I97" s="19"/>
      <c r="J97" s="188"/>
      <c r="K97" s="99"/>
      <c r="L97" s="48"/>
    </row>
    <row r="98" spans="2:12" ht="15.5" x14ac:dyDescent="0.35">
      <c r="B98" s="87" t="s">
        <v>270</v>
      </c>
      <c r="C98" s="44"/>
      <c r="D98" s="19"/>
      <c r="E98" s="19"/>
      <c r="F98" s="19"/>
      <c r="G98" s="113">
        <f t="shared" si="8"/>
        <v>0</v>
      </c>
      <c r="H98" s="111"/>
      <c r="I98" s="19"/>
      <c r="J98" s="188"/>
      <c r="K98" s="99"/>
      <c r="L98" s="48"/>
    </row>
    <row r="99" spans="2:12" ht="15.5" x14ac:dyDescent="0.35">
      <c r="C99" s="88" t="s">
        <v>345</v>
      </c>
      <c r="D99" s="20">
        <f>SUM(D91:D98)</f>
        <v>0</v>
      </c>
      <c r="E99" s="20">
        <f>SUM(E91:E98)</f>
        <v>0</v>
      </c>
      <c r="F99" s="20">
        <f>SUM(F91:F98)</f>
        <v>0</v>
      </c>
      <c r="G99" s="23">
        <f>SUM(G91:G98)</f>
        <v>0</v>
      </c>
      <c r="H99" s="20">
        <f>(H91*G91)+(H92*G92)+(H93*G93)+(H94*G94)+(H95*G95)+(H96*G96)+(H97*G97)+(H98*G98)</f>
        <v>0</v>
      </c>
      <c r="I99" s="20">
        <f>SUM(I91:I98)</f>
        <v>0</v>
      </c>
      <c r="J99" s="189"/>
      <c r="K99" s="99"/>
      <c r="L99" s="49"/>
    </row>
    <row r="100" spans="2:12" ht="51" customHeight="1" x14ac:dyDescent="0.35">
      <c r="B100" s="86" t="s">
        <v>271</v>
      </c>
      <c r="C100" s="243"/>
      <c r="D100" s="243"/>
      <c r="E100" s="243"/>
      <c r="F100" s="243"/>
      <c r="G100" s="243"/>
      <c r="H100" s="243"/>
      <c r="I100" s="244"/>
      <c r="J100" s="244"/>
      <c r="K100" s="243"/>
      <c r="L100" s="47"/>
    </row>
    <row r="101" spans="2:12" ht="15.5" x14ac:dyDescent="0.35">
      <c r="B101" s="87" t="s">
        <v>272</v>
      </c>
      <c r="C101" s="16"/>
      <c r="D101" s="18"/>
      <c r="E101" s="18"/>
      <c r="F101" s="18"/>
      <c r="G101" s="113">
        <f>SUM(D101:F101)</f>
        <v>0</v>
      </c>
      <c r="H101" s="110"/>
      <c r="I101" s="18"/>
      <c r="J101" s="188"/>
      <c r="K101" s="98"/>
      <c r="L101" s="48"/>
    </row>
    <row r="102" spans="2:12" ht="15.5" x14ac:dyDescent="0.35">
      <c r="B102" s="87" t="s">
        <v>273</v>
      </c>
      <c r="C102" s="16"/>
      <c r="D102" s="18"/>
      <c r="E102" s="18"/>
      <c r="F102" s="18"/>
      <c r="G102" s="113">
        <f t="shared" ref="G102:G108" si="9">SUM(D102:F102)</f>
        <v>0</v>
      </c>
      <c r="H102" s="110"/>
      <c r="I102" s="18"/>
      <c r="J102" s="188"/>
      <c r="K102" s="98"/>
      <c r="L102" s="48"/>
    </row>
    <row r="103" spans="2:12" ht="15.5" x14ac:dyDescent="0.35">
      <c r="B103" s="87" t="s">
        <v>274</v>
      </c>
      <c r="C103" s="16"/>
      <c r="D103" s="18"/>
      <c r="E103" s="18"/>
      <c r="F103" s="18"/>
      <c r="G103" s="113">
        <f t="shared" si="9"/>
        <v>0</v>
      </c>
      <c r="H103" s="110"/>
      <c r="I103" s="18"/>
      <c r="J103" s="188"/>
      <c r="K103" s="98"/>
      <c r="L103" s="48"/>
    </row>
    <row r="104" spans="2:12" ht="15.5" x14ac:dyDescent="0.35">
      <c r="B104" s="87" t="s">
        <v>275</v>
      </c>
      <c r="C104" s="16"/>
      <c r="D104" s="18"/>
      <c r="E104" s="18"/>
      <c r="F104" s="18"/>
      <c r="G104" s="113">
        <f t="shared" si="9"/>
        <v>0</v>
      </c>
      <c r="H104" s="110"/>
      <c r="I104" s="18"/>
      <c r="J104" s="188"/>
      <c r="K104" s="98"/>
      <c r="L104" s="48"/>
    </row>
    <row r="105" spans="2:12" ht="15.5" x14ac:dyDescent="0.35">
      <c r="B105" s="87" t="s">
        <v>276</v>
      </c>
      <c r="C105" s="16"/>
      <c r="D105" s="18"/>
      <c r="E105" s="18"/>
      <c r="F105" s="18"/>
      <c r="G105" s="113">
        <f t="shared" si="9"/>
        <v>0</v>
      </c>
      <c r="H105" s="110"/>
      <c r="I105" s="18"/>
      <c r="J105" s="188"/>
      <c r="K105" s="98"/>
      <c r="L105" s="48"/>
    </row>
    <row r="106" spans="2:12" ht="15.5" x14ac:dyDescent="0.35">
      <c r="B106" s="87" t="s">
        <v>277</v>
      </c>
      <c r="C106" s="16"/>
      <c r="D106" s="18"/>
      <c r="E106" s="18"/>
      <c r="F106" s="18"/>
      <c r="G106" s="113">
        <f t="shared" si="9"/>
        <v>0</v>
      </c>
      <c r="H106" s="110"/>
      <c r="I106" s="18"/>
      <c r="J106" s="188"/>
      <c r="K106" s="98"/>
      <c r="L106" s="48"/>
    </row>
    <row r="107" spans="2:12" ht="15.5" x14ac:dyDescent="0.35">
      <c r="B107" s="87" t="s">
        <v>278</v>
      </c>
      <c r="C107" s="44"/>
      <c r="D107" s="19"/>
      <c r="E107" s="19"/>
      <c r="F107" s="19"/>
      <c r="G107" s="113">
        <f t="shared" si="9"/>
        <v>0</v>
      </c>
      <c r="H107" s="111"/>
      <c r="I107" s="19"/>
      <c r="J107" s="188"/>
      <c r="K107" s="99"/>
      <c r="L107" s="48"/>
    </row>
    <row r="108" spans="2:12" ht="15.5" x14ac:dyDescent="0.35">
      <c r="B108" s="87" t="s">
        <v>279</v>
      </c>
      <c r="C108" s="44"/>
      <c r="D108" s="19"/>
      <c r="E108" s="19"/>
      <c r="F108" s="19"/>
      <c r="G108" s="113">
        <f t="shared" si="9"/>
        <v>0</v>
      </c>
      <c r="H108" s="111"/>
      <c r="I108" s="19"/>
      <c r="J108" s="188"/>
      <c r="K108" s="99"/>
      <c r="L108" s="48"/>
    </row>
    <row r="109" spans="2:12" ht="15.5" x14ac:dyDescent="0.35">
      <c r="C109" s="88" t="s">
        <v>345</v>
      </c>
      <c r="D109" s="23">
        <f>SUM(D101:D108)</f>
        <v>0</v>
      </c>
      <c r="E109" s="23">
        <f>SUM(E101:E108)</f>
        <v>0</v>
      </c>
      <c r="F109" s="23">
        <f>SUM(F101:F108)</f>
        <v>0</v>
      </c>
      <c r="G109" s="23">
        <f>SUM(G101:G108)</f>
        <v>0</v>
      </c>
      <c r="H109" s="20">
        <f>(H101*G101)+(H102*G102)+(H103*G103)+(H104*G104)+(H105*G105)+(H106*G106)+(H107*G107)+(H108*G108)</f>
        <v>0</v>
      </c>
      <c r="I109" s="20">
        <f>SUM(I101:I108)</f>
        <v>0</v>
      </c>
      <c r="J109" s="189"/>
      <c r="K109" s="99"/>
      <c r="L109" s="49"/>
    </row>
    <row r="110" spans="2:12" ht="51" customHeight="1" x14ac:dyDescent="0.35">
      <c r="B110" s="140" t="s">
        <v>280</v>
      </c>
      <c r="C110" s="243"/>
      <c r="D110" s="243"/>
      <c r="E110" s="243"/>
      <c r="F110" s="243"/>
      <c r="G110" s="243"/>
      <c r="H110" s="243"/>
      <c r="I110" s="244"/>
      <c r="J110" s="244"/>
      <c r="K110" s="243"/>
      <c r="L110" s="47"/>
    </row>
    <row r="111" spans="2:12" ht="15.5" x14ac:dyDescent="0.35">
      <c r="B111" s="87" t="s">
        <v>281</v>
      </c>
      <c r="C111" s="16"/>
      <c r="D111" s="18"/>
      <c r="E111" s="18"/>
      <c r="F111" s="18"/>
      <c r="G111" s="113">
        <f>SUM(D111:F111)</f>
        <v>0</v>
      </c>
      <c r="H111" s="110"/>
      <c r="I111" s="18"/>
      <c r="J111" s="188"/>
      <c r="K111" s="98"/>
      <c r="L111" s="48"/>
    </row>
    <row r="112" spans="2:12" ht="15.5" x14ac:dyDescent="0.35">
      <c r="B112" s="87" t="s">
        <v>282</v>
      </c>
      <c r="C112" s="16"/>
      <c r="D112" s="18"/>
      <c r="E112" s="18"/>
      <c r="F112" s="18"/>
      <c r="G112" s="113">
        <f t="shared" ref="G112:G118" si="10">SUM(D112:F112)</f>
        <v>0</v>
      </c>
      <c r="H112" s="110"/>
      <c r="I112" s="18"/>
      <c r="J112" s="188"/>
      <c r="K112" s="98"/>
      <c r="L112" s="48"/>
    </row>
    <row r="113" spans="2:12" ht="15.5" x14ac:dyDescent="0.35">
      <c r="B113" s="87" t="s">
        <v>283</v>
      </c>
      <c r="C113" s="16"/>
      <c r="D113" s="18"/>
      <c r="E113" s="18"/>
      <c r="F113" s="18"/>
      <c r="G113" s="113">
        <f t="shared" si="10"/>
        <v>0</v>
      </c>
      <c r="H113" s="110"/>
      <c r="I113" s="18"/>
      <c r="J113" s="188"/>
      <c r="K113" s="98"/>
      <c r="L113" s="48"/>
    </row>
    <row r="114" spans="2:12" ht="15.5" x14ac:dyDescent="0.35">
      <c r="B114" s="87" t="s">
        <v>284</v>
      </c>
      <c r="C114" s="16"/>
      <c r="D114" s="18"/>
      <c r="E114" s="18"/>
      <c r="F114" s="18"/>
      <c r="G114" s="113">
        <f t="shared" si="10"/>
        <v>0</v>
      </c>
      <c r="H114" s="110"/>
      <c r="I114" s="18"/>
      <c r="J114" s="188"/>
      <c r="K114" s="98"/>
      <c r="L114" s="48"/>
    </row>
    <row r="115" spans="2:12" ht="15.5" x14ac:dyDescent="0.35">
      <c r="B115" s="87" t="s">
        <v>285</v>
      </c>
      <c r="C115" s="16"/>
      <c r="D115" s="18"/>
      <c r="E115" s="18"/>
      <c r="F115" s="18"/>
      <c r="G115" s="113">
        <f t="shared" si="10"/>
        <v>0</v>
      </c>
      <c r="H115" s="110"/>
      <c r="I115" s="18"/>
      <c r="J115" s="188"/>
      <c r="K115" s="98"/>
      <c r="L115" s="48"/>
    </row>
    <row r="116" spans="2:12" ht="15.5" x14ac:dyDescent="0.35">
      <c r="B116" s="87" t="s">
        <v>286</v>
      </c>
      <c r="C116" s="16"/>
      <c r="D116" s="18"/>
      <c r="E116" s="18"/>
      <c r="F116" s="18"/>
      <c r="G116" s="113">
        <f t="shared" si="10"/>
        <v>0</v>
      </c>
      <c r="H116" s="110"/>
      <c r="I116" s="18"/>
      <c r="J116" s="188"/>
      <c r="K116" s="98"/>
      <c r="L116" s="48"/>
    </row>
    <row r="117" spans="2:12" ht="15.5" x14ac:dyDescent="0.35">
      <c r="B117" s="87" t="s">
        <v>287</v>
      </c>
      <c r="C117" s="44"/>
      <c r="D117" s="19"/>
      <c r="E117" s="19"/>
      <c r="F117" s="19"/>
      <c r="G117" s="113">
        <f t="shared" si="10"/>
        <v>0</v>
      </c>
      <c r="H117" s="111"/>
      <c r="I117" s="19"/>
      <c r="J117" s="188"/>
      <c r="K117" s="99"/>
      <c r="L117" s="48"/>
    </row>
    <row r="118" spans="2:12" ht="15.5" x14ac:dyDescent="0.35">
      <c r="B118" s="87" t="s">
        <v>288</v>
      </c>
      <c r="C118" s="44"/>
      <c r="D118" s="19"/>
      <c r="E118" s="19"/>
      <c r="F118" s="19"/>
      <c r="G118" s="113">
        <f t="shared" si="10"/>
        <v>0</v>
      </c>
      <c r="H118" s="111"/>
      <c r="I118" s="19"/>
      <c r="J118" s="188"/>
      <c r="K118" s="99"/>
      <c r="L118" s="48"/>
    </row>
    <row r="119" spans="2:12" ht="15.5" x14ac:dyDescent="0.35">
      <c r="C119" s="88" t="s">
        <v>345</v>
      </c>
      <c r="D119" s="23">
        <f>SUM(D111:D118)</f>
        <v>0</v>
      </c>
      <c r="E119" s="23">
        <f>SUM(E111:E118)</f>
        <v>0</v>
      </c>
      <c r="F119" s="23">
        <f>SUM(F111:F118)</f>
        <v>0</v>
      </c>
      <c r="G119" s="23">
        <f>SUM(G111:G118)</f>
        <v>0</v>
      </c>
      <c r="H119" s="20">
        <f>(H111*G111)+(H112*G112)+(H113*G113)+(H114*G114)+(H115*G115)+(H116*G116)+(H117*G117)+(H118*G118)</f>
        <v>0</v>
      </c>
      <c r="I119" s="20">
        <f>SUM(I111:I118)</f>
        <v>0</v>
      </c>
      <c r="J119" s="189"/>
      <c r="K119" s="99"/>
      <c r="L119" s="49"/>
    </row>
    <row r="120" spans="2:12" ht="51" customHeight="1" x14ac:dyDescent="0.35">
      <c r="B120" s="140" t="s">
        <v>289</v>
      </c>
      <c r="C120" s="243"/>
      <c r="D120" s="243"/>
      <c r="E120" s="243"/>
      <c r="F120" s="243"/>
      <c r="G120" s="243"/>
      <c r="H120" s="243"/>
      <c r="I120" s="244"/>
      <c r="J120" s="244"/>
      <c r="K120" s="243"/>
      <c r="L120" s="47"/>
    </row>
    <row r="121" spans="2:12" ht="15.5" x14ac:dyDescent="0.35">
      <c r="B121" s="87" t="s">
        <v>290</v>
      </c>
      <c r="C121" s="16"/>
      <c r="D121" s="18"/>
      <c r="E121" s="18"/>
      <c r="F121" s="18"/>
      <c r="G121" s="113">
        <f>SUM(D121:F121)</f>
        <v>0</v>
      </c>
      <c r="H121" s="110"/>
      <c r="I121" s="18"/>
      <c r="J121" s="188"/>
      <c r="K121" s="98"/>
      <c r="L121" s="48"/>
    </row>
    <row r="122" spans="2:12" ht="15.5" x14ac:dyDescent="0.35">
      <c r="B122" s="87" t="s">
        <v>291</v>
      </c>
      <c r="C122" s="16"/>
      <c r="D122" s="18"/>
      <c r="E122" s="18"/>
      <c r="F122" s="18"/>
      <c r="G122" s="113">
        <f t="shared" ref="G122:G128" si="11">SUM(D122:F122)</f>
        <v>0</v>
      </c>
      <c r="H122" s="110"/>
      <c r="I122" s="18"/>
      <c r="J122" s="188"/>
      <c r="K122" s="98"/>
      <c r="L122" s="48"/>
    </row>
    <row r="123" spans="2:12" ht="15.5" x14ac:dyDescent="0.35">
      <c r="B123" s="87" t="s">
        <v>292</v>
      </c>
      <c r="C123" s="16"/>
      <c r="D123" s="18"/>
      <c r="E123" s="18"/>
      <c r="F123" s="18"/>
      <c r="G123" s="113">
        <f t="shared" si="11"/>
        <v>0</v>
      </c>
      <c r="H123" s="110"/>
      <c r="I123" s="18"/>
      <c r="J123" s="188"/>
      <c r="K123" s="98"/>
      <c r="L123" s="48"/>
    </row>
    <row r="124" spans="2:12" ht="15.5" x14ac:dyDescent="0.35">
      <c r="B124" s="87" t="s">
        <v>293</v>
      </c>
      <c r="C124" s="16"/>
      <c r="D124" s="18"/>
      <c r="E124" s="18"/>
      <c r="F124" s="18"/>
      <c r="G124" s="113">
        <f t="shared" si="11"/>
        <v>0</v>
      </c>
      <c r="H124" s="110"/>
      <c r="I124" s="18"/>
      <c r="J124" s="188"/>
      <c r="K124" s="98"/>
      <c r="L124" s="48"/>
    </row>
    <row r="125" spans="2:12" ht="15.5" x14ac:dyDescent="0.35">
      <c r="B125" s="87" t="s">
        <v>294</v>
      </c>
      <c r="C125" s="16"/>
      <c r="D125" s="18"/>
      <c r="E125" s="18"/>
      <c r="F125" s="18"/>
      <c r="G125" s="113">
        <f t="shared" si="11"/>
        <v>0</v>
      </c>
      <c r="H125" s="110"/>
      <c r="I125" s="18"/>
      <c r="J125" s="188"/>
      <c r="K125" s="98"/>
      <c r="L125" s="48"/>
    </row>
    <row r="126" spans="2:12" ht="15.5" x14ac:dyDescent="0.35">
      <c r="B126" s="87" t="s">
        <v>295</v>
      </c>
      <c r="C126" s="16"/>
      <c r="D126" s="18"/>
      <c r="E126" s="18"/>
      <c r="F126" s="18"/>
      <c r="G126" s="113">
        <f t="shared" si="11"/>
        <v>0</v>
      </c>
      <c r="H126" s="110"/>
      <c r="I126" s="18"/>
      <c r="J126" s="188"/>
      <c r="K126" s="98"/>
      <c r="L126" s="48"/>
    </row>
    <row r="127" spans="2:12" ht="15.5" x14ac:dyDescent="0.35">
      <c r="B127" s="87" t="s">
        <v>296</v>
      </c>
      <c r="C127" s="44"/>
      <c r="D127" s="19"/>
      <c r="E127" s="19"/>
      <c r="F127" s="19"/>
      <c r="G127" s="113">
        <f t="shared" si="11"/>
        <v>0</v>
      </c>
      <c r="H127" s="111"/>
      <c r="I127" s="19"/>
      <c r="J127" s="188"/>
      <c r="K127" s="99"/>
      <c r="L127" s="48"/>
    </row>
    <row r="128" spans="2:12" ht="15.5" x14ac:dyDescent="0.35">
      <c r="B128" s="87" t="s">
        <v>297</v>
      </c>
      <c r="C128" s="44"/>
      <c r="D128" s="19"/>
      <c r="E128" s="19"/>
      <c r="F128" s="19"/>
      <c r="G128" s="113">
        <f t="shared" si="11"/>
        <v>0</v>
      </c>
      <c r="H128" s="111"/>
      <c r="I128" s="19"/>
      <c r="J128" s="188"/>
      <c r="K128" s="99"/>
      <c r="L128" s="48"/>
    </row>
    <row r="129" spans="2:12" ht="15.5" x14ac:dyDescent="0.35">
      <c r="C129" s="88" t="s">
        <v>345</v>
      </c>
      <c r="D129" s="20">
        <f>SUM(D121:D128)</f>
        <v>0</v>
      </c>
      <c r="E129" s="20">
        <f>SUM(E121:E128)</f>
        <v>0</v>
      </c>
      <c r="F129" s="20">
        <f>SUM(F121:F128)</f>
        <v>0</v>
      </c>
      <c r="G129" s="20">
        <f>SUM(G121:G128)</f>
        <v>0</v>
      </c>
      <c r="H129" s="20">
        <f>(H121*G121)+(H122*G122)+(H123*G123)+(H124*G124)+(H125*G125)+(H126*G126)+(H127*G127)+(H128*G128)</f>
        <v>0</v>
      </c>
      <c r="I129" s="20">
        <f>SUM(I121:I128)</f>
        <v>0</v>
      </c>
      <c r="J129" s="189"/>
      <c r="K129" s="99"/>
      <c r="L129" s="49"/>
    </row>
    <row r="130" spans="2:12" ht="15.75" customHeight="1" x14ac:dyDescent="0.35">
      <c r="B130" s="6"/>
      <c r="C130" s="10"/>
      <c r="D130" s="25"/>
      <c r="E130" s="25"/>
      <c r="F130" s="25"/>
      <c r="G130" s="25"/>
      <c r="H130" s="25"/>
      <c r="I130" s="25"/>
      <c r="J130" s="155"/>
      <c r="K130" s="70"/>
      <c r="L130" s="3"/>
    </row>
    <row r="131" spans="2:12" ht="51" customHeight="1" x14ac:dyDescent="0.35">
      <c r="B131" s="88" t="s">
        <v>298</v>
      </c>
      <c r="C131" s="259"/>
      <c r="D131" s="259"/>
      <c r="E131" s="259"/>
      <c r="F131" s="259"/>
      <c r="G131" s="259"/>
      <c r="H131" s="259"/>
      <c r="I131" s="258"/>
      <c r="J131" s="258"/>
      <c r="K131" s="259"/>
      <c r="L131" s="17"/>
    </row>
    <row r="132" spans="2:12" ht="51" customHeight="1" x14ac:dyDescent="0.35">
      <c r="B132" s="86" t="s">
        <v>299</v>
      </c>
      <c r="C132" s="243"/>
      <c r="D132" s="243"/>
      <c r="E132" s="243"/>
      <c r="F132" s="243"/>
      <c r="G132" s="243"/>
      <c r="H132" s="243"/>
      <c r="I132" s="244"/>
      <c r="J132" s="244"/>
      <c r="K132" s="243"/>
      <c r="L132" s="47"/>
    </row>
    <row r="133" spans="2:12" ht="15.5" x14ac:dyDescent="0.35">
      <c r="B133" s="87" t="s">
        <v>300</v>
      </c>
      <c r="C133" s="16"/>
      <c r="D133" s="18"/>
      <c r="E133" s="18"/>
      <c r="F133" s="18"/>
      <c r="G133" s="113">
        <f>SUM(D133:F133)</f>
        <v>0</v>
      </c>
      <c r="H133" s="110"/>
      <c r="I133" s="18"/>
      <c r="J133" s="188"/>
      <c r="K133" s="98"/>
      <c r="L133" s="48"/>
    </row>
    <row r="134" spans="2:12" ht="15.5" x14ac:dyDescent="0.35">
      <c r="B134" s="87" t="s">
        <v>301</v>
      </c>
      <c r="C134" s="16"/>
      <c r="D134" s="18"/>
      <c r="E134" s="18"/>
      <c r="F134" s="18"/>
      <c r="G134" s="113">
        <f t="shared" ref="G134:G140" si="12">SUM(D134:F134)</f>
        <v>0</v>
      </c>
      <c r="H134" s="110"/>
      <c r="I134" s="18"/>
      <c r="J134" s="188"/>
      <c r="K134" s="98"/>
      <c r="L134" s="48"/>
    </row>
    <row r="135" spans="2:12" ht="15.5" x14ac:dyDescent="0.35">
      <c r="B135" s="87" t="s">
        <v>302</v>
      </c>
      <c r="C135" s="16"/>
      <c r="D135" s="18"/>
      <c r="E135" s="18"/>
      <c r="F135" s="18"/>
      <c r="G135" s="113">
        <f t="shared" si="12"/>
        <v>0</v>
      </c>
      <c r="H135" s="110"/>
      <c r="I135" s="18"/>
      <c r="J135" s="188"/>
      <c r="K135" s="98"/>
      <c r="L135" s="48"/>
    </row>
    <row r="136" spans="2:12" ht="15.5" x14ac:dyDescent="0.35">
      <c r="B136" s="87" t="s">
        <v>303</v>
      </c>
      <c r="C136" s="16"/>
      <c r="D136" s="18"/>
      <c r="E136" s="18"/>
      <c r="F136" s="18"/>
      <c r="G136" s="113">
        <f t="shared" si="12"/>
        <v>0</v>
      </c>
      <c r="H136" s="110"/>
      <c r="I136" s="18"/>
      <c r="J136" s="188"/>
      <c r="K136" s="98"/>
      <c r="L136" s="48"/>
    </row>
    <row r="137" spans="2:12" ht="15.5" x14ac:dyDescent="0.35">
      <c r="B137" s="87" t="s">
        <v>304</v>
      </c>
      <c r="C137" s="16"/>
      <c r="D137" s="18"/>
      <c r="E137" s="18"/>
      <c r="F137" s="18"/>
      <c r="G137" s="113">
        <f t="shared" si="12"/>
        <v>0</v>
      </c>
      <c r="H137" s="110"/>
      <c r="I137" s="18"/>
      <c r="J137" s="188"/>
      <c r="K137" s="98"/>
      <c r="L137" s="48"/>
    </row>
    <row r="138" spans="2:12" ht="15.5" x14ac:dyDescent="0.35">
      <c r="B138" s="87" t="s">
        <v>305</v>
      </c>
      <c r="C138" s="16"/>
      <c r="D138" s="18"/>
      <c r="E138" s="18"/>
      <c r="F138" s="18"/>
      <c r="G138" s="113">
        <f t="shared" si="12"/>
        <v>0</v>
      </c>
      <c r="H138" s="110"/>
      <c r="I138" s="18"/>
      <c r="J138" s="188"/>
      <c r="K138" s="98"/>
      <c r="L138" s="48"/>
    </row>
    <row r="139" spans="2:12" ht="15.5" x14ac:dyDescent="0.35">
      <c r="B139" s="87" t="s">
        <v>306</v>
      </c>
      <c r="C139" s="44"/>
      <c r="D139" s="19"/>
      <c r="E139" s="19"/>
      <c r="F139" s="19"/>
      <c r="G139" s="113">
        <f t="shared" si="12"/>
        <v>0</v>
      </c>
      <c r="H139" s="111"/>
      <c r="I139" s="19"/>
      <c r="J139" s="188"/>
      <c r="K139" s="99"/>
      <c r="L139" s="48"/>
    </row>
    <row r="140" spans="2:12" ht="15.5" x14ac:dyDescent="0.35">
      <c r="B140" s="87" t="s">
        <v>307</v>
      </c>
      <c r="C140" s="44"/>
      <c r="D140" s="19"/>
      <c r="E140" s="19"/>
      <c r="F140" s="19"/>
      <c r="G140" s="113">
        <f t="shared" si="12"/>
        <v>0</v>
      </c>
      <c r="H140" s="111"/>
      <c r="I140" s="19"/>
      <c r="J140" s="188"/>
      <c r="K140" s="99"/>
      <c r="L140" s="48"/>
    </row>
    <row r="141" spans="2:12" ht="15.5" x14ac:dyDescent="0.35">
      <c r="C141" s="88" t="s">
        <v>345</v>
      </c>
      <c r="D141" s="20">
        <f>SUM(D133:D140)</f>
        <v>0</v>
      </c>
      <c r="E141" s="20">
        <f>SUM(E133:E140)</f>
        <v>0</v>
      </c>
      <c r="F141" s="20">
        <f>SUM(F133:F140)</f>
        <v>0</v>
      </c>
      <c r="G141" s="23">
        <f>SUM(G133:G140)</f>
        <v>0</v>
      </c>
      <c r="H141" s="20">
        <f>(H133*G133)+(H134*G134)+(H135*G135)+(H136*G136)+(H137*G137)+(H138*G138)+(H139*G139)+(H140*G140)</f>
        <v>0</v>
      </c>
      <c r="I141" s="20">
        <f>SUM(I133:I140)</f>
        <v>0</v>
      </c>
      <c r="J141" s="189"/>
      <c r="K141" s="99"/>
      <c r="L141" s="49"/>
    </row>
    <row r="142" spans="2:12" ht="51" customHeight="1" x14ac:dyDescent="0.35">
      <c r="B142" s="86" t="s">
        <v>308</v>
      </c>
      <c r="C142" s="243"/>
      <c r="D142" s="243"/>
      <c r="E142" s="243"/>
      <c r="F142" s="243"/>
      <c r="G142" s="243"/>
      <c r="H142" s="243"/>
      <c r="I142" s="244"/>
      <c r="J142" s="244"/>
      <c r="K142" s="243"/>
      <c r="L142" s="47"/>
    </row>
    <row r="143" spans="2:12" ht="15.5" x14ac:dyDescent="0.35">
      <c r="B143" s="87" t="s">
        <v>309</v>
      </c>
      <c r="C143" s="16"/>
      <c r="D143" s="18"/>
      <c r="E143" s="18"/>
      <c r="F143" s="18"/>
      <c r="G143" s="113">
        <f>SUM(D143:F143)</f>
        <v>0</v>
      </c>
      <c r="H143" s="110"/>
      <c r="I143" s="18"/>
      <c r="J143" s="188"/>
      <c r="K143" s="98"/>
      <c r="L143" s="48"/>
    </row>
    <row r="144" spans="2:12" ht="15.5" x14ac:dyDescent="0.35">
      <c r="B144" s="87" t="s">
        <v>310</v>
      </c>
      <c r="C144" s="16"/>
      <c r="D144" s="18"/>
      <c r="E144" s="18"/>
      <c r="F144" s="18"/>
      <c r="G144" s="113">
        <f t="shared" ref="G144:G150" si="13">SUM(D144:F144)</f>
        <v>0</v>
      </c>
      <c r="H144" s="110"/>
      <c r="I144" s="18"/>
      <c r="J144" s="188"/>
      <c r="K144" s="98"/>
      <c r="L144" s="48"/>
    </row>
    <row r="145" spans="2:12" ht="15.5" x14ac:dyDescent="0.35">
      <c r="B145" s="87" t="s">
        <v>311</v>
      </c>
      <c r="C145" s="16"/>
      <c r="D145" s="18"/>
      <c r="E145" s="18"/>
      <c r="F145" s="18"/>
      <c r="G145" s="113">
        <f t="shared" si="13"/>
        <v>0</v>
      </c>
      <c r="H145" s="110"/>
      <c r="I145" s="18"/>
      <c r="J145" s="188"/>
      <c r="K145" s="98"/>
      <c r="L145" s="48"/>
    </row>
    <row r="146" spans="2:12" ht="15.5" x14ac:dyDescent="0.35">
      <c r="B146" s="87" t="s">
        <v>312</v>
      </c>
      <c r="C146" s="16"/>
      <c r="D146" s="18"/>
      <c r="E146" s="18"/>
      <c r="F146" s="18"/>
      <c r="G146" s="113">
        <f t="shared" si="13"/>
        <v>0</v>
      </c>
      <c r="H146" s="110"/>
      <c r="I146" s="18"/>
      <c r="J146" s="188"/>
      <c r="K146" s="98"/>
      <c r="L146" s="48"/>
    </row>
    <row r="147" spans="2:12" ht="15.5" x14ac:dyDescent="0.35">
      <c r="B147" s="87" t="s">
        <v>313</v>
      </c>
      <c r="C147" s="16"/>
      <c r="D147" s="18"/>
      <c r="E147" s="18"/>
      <c r="F147" s="18"/>
      <c r="G147" s="113">
        <f t="shared" si="13"/>
        <v>0</v>
      </c>
      <c r="H147" s="110"/>
      <c r="I147" s="18"/>
      <c r="J147" s="188"/>
      <c r="K147" s="98"/>
      <c r="L147" s="48"/>
    </row>
    <row r="148" spans="2:12" ht="15.5" x14ac:dyDescent="0.35">
      <c r="B148" s="87" t="s">
        <v>314</v>
      </c>
      <c r="C148" s="16"/>
      <c r="D148" s="18"/>
      <c r="E148" s="18"/>
      <c r="F148" s="18"/>
      <c r="G148" s="113">
        <f t="shared" si="13"/>
        <v>0</v>
      </c>
      <c r="H148" s="110"/>
      <c r="I148" s="18"/>
      <c r="J148" s="188"/>
      <c r="K148" s="98"/>
      <c r="L148" s="48"/>
    </row>
    <row r="149" spans="2:12" ht="15.5" x14ac:dyDescent="0.35">
      <c r="B149" s="87" t="s">
        <v>315</v>
      </c>
      <c r="C149" s="44"/>
      <c r="D149" s="19"/>
      <c r="E149" s="19"/>
      <c r="F149" s="19"/>
      <c r="G149" s="113">
        <f t="shared" si="13"/>
        <v>0</v>
      </c>
      <c r="H149" s="111"/>
      <c r="I149" s="19"/>
      <c r="J149" s="188"/>
      <c r="K149" s="99"/>
      <c r="L149" s="48"/>
    </row>
    <row r="150" spans="2:12" ht="15.5" x14ac:dyDescent="0.35">
      <c r="B150" s="87" t="s">
        <v>316</v>
      </c>
      <c r="C150" s="44"/>
      <c r="D150" s="19"/>
      <c r="E150" s="19"/>
      <c r="F150" s="19"/>
      <c r="G150" s="113">
        <f t="shared" si="13"/>
        <v>0</v>
      </c>
      <c r="H150" s="111"/>
      <c r="I150" s="19"/>
      <c r="J150" s="188"/>
      <c r="K150" s="99"/>
      <c r="L150" s="48"/>
    </row>
    <row r="151" spans="2:12" ht="15.5" x14ac:dyDescent="0.35">
      <c r="C151" s="88" t="s">
        <v>345</v>
      </c>
      <c r="D151" s="23">
        <f>SUM(D143:D150)</f>
        <v>0</v>
      </c>
      <c r="E151" s="23">
        <f>SUM(E143:E150)</f>
        <v>0</v>
      </c>
      <c r="F151" s="23">
        <f>SUM(F143:F150)</f>
        <v>0</v>
      </c>
      <c r="G151" s="23">
        <f>SUM(G143:G150)</f>
        <v>0</v>
      </c>
      <c r="H151" s="20">
        <f>(H143*G143)+(H144*G144)+(H145*G145)+(H146*G146)+(H147*G147)+(H148*G148)+(H149*G149)+(H150*G150)</f>
        <v>0</v>
      </c>
      <c r="I151" s="20">
        <f>SUM(I143:I150)</f>
        <v>0</v>
      </c>
      <c r="J151" s="189"/>
      <c r="K151" s="99"/>
      <c r="L151" s="49"/>
    </row>
    <row r="152" spans="2:12" ht="51" customHeight="1" x14ac:dyDescent="0.35">
      <c r="B152" s="86" t="s">
        <v>317</v>
      </c>
      <c r="C152" s="243"/>
      <c r="D152" s="243"/>
      <c r="E152" s="243"/>
      <c r="F152" s="243"/>
      <c r="G152" s="243"/>
      <c r="H152" s="243"/>
      <c r="I152" s="244"/>
      <c r="J152" s="244"/>
      <c r="K152" s="243"/>
      <c r="L152" s="47"/>
    </row>
    <row r="153" spans="2:12" ht="15.5" x14ac:dyDescent="0.35">
      <c r="B153" s="87" t="s">
        <v>318</v>
      </c>
      <c r="C153" s="16"/>
      <c r="D153" s="18"/>
      <c r="E153" s="18"/>
      <c r="F153" s="18"/>
      <c r="G153" s="113">
        <f>SUM(D153:F153)</f>
        <v>0</v>
      </c>
      <c r="H153" s="110"/>
      <c r="I153" s="18"/>
      <c r="J153" s="188"/>
      <c r="K153" s="98"/>
      <c r="L153" s="48"/>
    </row>
    <row r="154" spans="2:12" ht="15.5" x14ac:dyDescent="0.35">
      <c r="B154" s="87" t="s">
        <v>319</v>
      </c>
      <c r="C154" s="16"/>
      <c r="D154" s="18"/>
      <c r="E154" s="18"/>
      <c r="F154" s="18"/>
      <c r="G154" s="113">
        <f t="shared" ref="G154:G160" si="14">SUM(D154:F154)</f>
        <v>0</v>
      </c>
      <c r="H154" s="110"/>
      <c r="I154" s="18"/>
      <c r="J154" s="188"/>
      <c r="K154" s="98"/>
      <c r="L154" s="48"/>
    </row>
    <row r="155" spans="2:12" ht="15.5" x14ac:dyDescent="0.35">
      <c r="B155" s="87" t="s">
        <v>320</v>
      </c>
      <c r="C155" s="16"/>
      <c r="D155" s="18"/>
      <c r="E155" s="18"/>
      <c r="F155" s="18"/>
      <c r="G155" s="113">
        <f t="shared" si="14"/>
        <v>0</v>
      </c>
      <c r="H155" s="110"/>
      <c r="I155" s="18"/>
      <c r="J155" s="188"/>
      <c r="K155" s="98"/>
      <c r="L155" s="48"/>
    </row>
    <row r="156" spans="2:12" ht="15.5" x14ac:dyDescent="0.35">
      <c r="B156" s="87" t="s">
        <v>321</v>
      </c>
      <c r="C156" s="16"/>
      <c r="D156" s="18"/>
      <c r="E156" s="18"/>
      <c r="F156" s="18"/>
      <c r="G156" s="113">
        <f t="shared" si="14"/>
        <v>0</v>
      </c>
      <c r="H156" s="110"/>
      <c r="I156" s="18"/>
      <c r="J156" s="188"/>
      <c r="K156" s="98"/>
      <c r="L156" s="48"/>
    </row>
    <row r="157" spans="2:12" ht="15.5" x14ac:dyDescent="0.35">
      <c r="B157" s="87" t="s">
        <v>322</v>
      </c>
      <c r="C157" s="16"/>
      <c r="D157" s="18"/>
      <c r="E157" s="18"/>
      <c r="F157" s="18"/>
      <c r="G157" s="113">
        <f t="shared" si="14"/>
        <v>0</v>
      </c>
      <c r="H157" s="110"/>
      <c r="I157" s="18"/>
      <c r="J157" s="188"/>
      <c r="K157" s="98"/>
      <c r="L157" s="48"/>
    </row>
    <row r="158" spans="2:12" ht="15.5" x14ac:dyDescent="0.35">
      <c r="B158" s="87" t="s">
        <v>323</v>
      </c>
      <c r="C158" s="16"/>
      <c r="D158" s="18"/>
      <c r="E158" s="18"/>
      <c r="F158" s="18"/>
      <c r="G158" s="113">
        <f t="shared" si="14"/>
        <v>0</v>
      </c>
      <c r="H158" s="110"/>
      <c r="I158" s="18"/>
      <c r="J158" s="188"/>
      <c r="K158" s="98"/>
      <c r="L158" s="48"/>
    </row>
    <row r="159" spans="2:12" ht="15.5" x14ac:dyDescent="0.35">
      <c r="B159" s="87" t="s">
        <v>324</v>
      </c>
      <c r="C159" s="44"/>
      <c r="D159" s="19"/>
      <c r="E159" s="19"/>
      <c r="F159" s="19"/>
      <c r="G159" s="113">
        <f t="shared" si="14"/>
        <v>0</v>
      </c>
      <c r="H159" s="111"/>
      <c r="I159" s="19"/>
      <c r="J159" s="188"/>
      <c r="K159" s="99"/>
      <c r="L159" s="48"/>
    </row>
    <row r="160" spans="2:12" ht="15.5" x14ac:dyDescent="0.35">
      <c r="B160" s="87" t="s">
        <v>325</v>
      </c>
      <c r="C160" s="44"/>
      <c r="D160" s="19"/>
      <c r="E160" s="19"/>
      <c r="F160" s="19"/>
      <c r="G160" s="113">
        <f t="shared" si="14"/>
        <v>0</v>
      </c>
      <c r="H160" s="111"/>
      <c r="I160" s="19"/>
      <c r="J160" s="188"/>
      <c r="K160" s="99"/>
      <c r="L160" s="48"/>
    </row>
    <row r="161" spans="2:12" ht="15.5" x14ac:dyDescent="0.35">
      <c r="C161" s="88" t="s">
        <v>345</v>
      </c>
      <c r="D161" s="23">
        <f>SUM(D153:D160)</f>
        <v>0</v>
      </c>
      <c r="E161" s="23">
        <f>SUM(E153:E160)</f>
        <v>0</v>
      </c>
      <c r="F161" s="23">
        <f>SUM(F153:F160)</f>
        <v>0</v>
      </c>
      <c r="G161" s="23">
        <f>SUM(G153:G160)</f>
        <v>0</v>
      </c>
      <c r="H161" s="20">
        <f>(H153*G153)+(H154*G154)+(H155*G155)+(H156*G156)+(H157*G157)+(H158*G158)+(H159*G159)+(H160*G160)</f>
        <v>0</v>
      </c>
      <c r="I161" s="20">
        <f>SUM(I153:I160)</f>
        <v>0</v>
      </c>
      <c r="J161" s="189"/>
      <c r="K161" s="99"/>
      <c r="L161" s="49"/>
    </row>
    <row r="162" spans="2:12" ht="51" customHeight="1" x14ac:dyDescent="0.35">
      <c r="B162" s="86" t="s">
        <v>326</v>
      </c>
      <c r="C162" s="243"/>
      <c r="D162" s="243"/>
      <c r="E162" s="243"/>
      <c r="F162" s="243"/>
      <c r="G162" s="243"/>
      <c r="H162" s="243"/>
      <c r="I162" s="244"/>
      <c r="J162" s="244"/>
      <c r="K162" s="243"/>
      <c r="L162" s="47"/>
    </row>
    <row r="163" spans="2:12" ht="15.5" x14ac:dyDescent="0.35">
      <c r="B163" s="87" t="s">
        <v>327</v>
      </c>
      <c r="C163" s="16"/>
      <c r="D163" s="18"/>
      <c r="E163" s="18"/>
      <c r="F163" s="18"/>
      <c r="G163" s="113">
        <f>SUM(D163:F163)</f>
        <v>0</v>
      </c>
      <c r="H163" s="110"/>
      <c r="I163" s="18"/>
      <c r="J163" s="188"/>
      <c r="K163" s="98"/>
      <c r="L163" s="48"/>
    </row>
    <row r="164" spans="2:12" ht="15.5" x14ac:dyDescent="0.35">
      <c r="B164" s="87" t="s">
        <v>328</v>
      </c>
      <c r="C164" s="16"/>
      <c r="D164" s="18"/>
      <c r="E164" s="18"/>
      <c r="F164" s="18"/>
      <c r="G164" s="113">
        <f t="shared" ref="G164:G170" si="15">SUM(D164:F164)</f>
        <v>0</v>
      </c>
      <c r="H164" s="110"/>
      <c r="I164" s="18"/>
      <c r="J164" s="188"/>
      <c r="K164" s="98"/>
      <c r="L164" s="48"/>
    </row>
    <row r="165" spans="2:12" ht="15.5" x14ac:dyDescent="0.35">
      <c r="B165" s="87" t="s">
        <v>329</v>
      </c>
      <c r="C165" s="16"/>
      <c r="D165" s="18"/>
      <c r="E165" s="18"/>
      <c r="F165" s="18"/>
      <c r="G165" s="113">
        <f t="shared" si="15"/>
        <v>0</v>
      </c>
      <c r="H165" s="110"/>
      <c r="I165" s="18"/>
      <c r="J165" s="188"/>
      <c r="K165" s="98"/>
      <c r="L165" s="48"/>
    </row>
    <row r="166" spans="2:12" ht="15.5" x14ac:dyDescent="0.35">
      <c r="B166" s="87" t="s">
        <v>330</v>
      </c>
      <c r="C166" s="16"/>
      <c r="D166" s="18"/>
      <c r="E166" s="18"/>
      <c r="F166" s="18"/>
      <c r="G166" s="113">
        <f t="shared" si="15"/>
        <v>0</v>
      </c>
      <c r="H166" s="110"/>
      <c r="I166" s="18"/>
      <c r="J166" s="188"/>
      <c r="K166" s="98"/>
      <c r="L166" s="48"/>
    </row>
    <row r="167" spans="2:12" ht="15.5" x14ac:dyDescent="0.35">
      <c r="B167" s="87" t="s">
        <v>331</v>
      </c>
      <c r="C167" s="16"/>
      <c r="D167" s="18"/>
      <c r="E167" s="18"/>
      <c r="F167" s="18"/>
      <c r="G167" s="113">
        <f>SUM(D167:F167)</f>
        <v>0</v>
      </c>
      <c r="H167" s="110"/>
      <c r="I167" s="18"/>
      <c r="J167" s="188"/>
      <c r="K167" s="98"/>
      <c r="L167" s="48"/>
    </row>
    <row r="168" spans="2:12" ht="15.5" x14ac:dyDescent="0.35">
      <c r="B168" s="87" t="s">
        <v>332</v>
      </c>
      <c r="C168" s="16"/>
      <c r="D168" s="18"/>
      <c r="E168" s="18"/>
      <c r="F168" s="18"/>
      <c r="G168" s="113">
        <f t="shared" si="15"/>
        <v>0</v>
      </c>
      <c r="H168" s="110"/>
      <c r="I168" s="18"/>
      <c r="J168" s="188"/>
      <c r="K168" s="98"/>
      <c r="L168" s="48"/>
    </row>
    <row r="169" spans="2:12" ht="15.5" x14ac:dyDescent="0.35">
      <c r="B169" s="87" t="s">
        <v>333</v>
      </c>
      <c r="C169" s="44"/>
      <c r="D169" s="19"/>
      <c r="E169" s="19"/>
      <c r="F169" s="19"/>
      <c r="G169" s="113">
        <f t="shared" si="15"/>
        <v>0</v>
      </c>
      <c r="H169" s="111"/>
      <c r="I169" s="19"/>
      <c r="J169" s="188"/>
      <c r="K169" s="99"/>
      <c r="L169" s="48"/>
    </row>
    <row r="170" spans="2:12" ht="15.5" x14ac:dyDescent="0.35">
      <c r="B170" s="87" t="s">
        <v>334</v>
      </c>
      <c r="C170" s="44"/>
      <c r="D170" s="19"/>
      <c r="E170" s="19"/>
      <c r="F170" s="19"/>
      <c r="G170" s="113">
        <f t="shared" si="15"/>
        <v>0</v>
      </c>
      <c r="H170" s="111"/>
      <c r="I170" s="19"/>
      <c r="J170" s="188"/>
      <c r="K170" s="99"/>
      <c r="L170" s="48"/>
    </row>
    <row r="171" spans="2:12" ht="15.5" x14ac:dyDescent="0.35">
      <c r="C171" s="88" t="s">
        <v>345</v>
      </c>
      <c r="D171" s="20">
        <f>SUM(D163:D170)</f>
        <v>0</v>
      </c>
      <c r="E171" s="20">
        <f>SUM(E163:E170)</f>
        <v>0</v>
      </c>
      <c r="F171" s="20">
        <f>SUM(F163:F170)</f>
        <v>0</v>
      </c>
      <c r="G171" s="20">
        <f>SUM(G163:G170)</f>
        <v>0</v>
      </c>
      <c r="H171" s="20">
        <f>(H163*G163)+(H164*G164)+(H165*G165)+(H166*G166)+(H167*G167)+(H168*G168)+(H169*G169)+(H170*G170)</f>
        <v>0</v>
      </c>
      <c r="I171" s="20">
        <f>SUM(I163:I170)</f>
        <v>0</v>
      </c>
      <c r="J171" s="189"/>
      <c r="K171" s="99"/>
      <c r="L171" s="49"/>
    </row>
    <row r="172" spans="2:12" ht="15.75" customHeight="1" x14ac:dyDescent="0.35">
      <c r="B172" s="6"/>
      <c r="C172" s="10"/>
      <c r="D172" s="25"/>
      <c r="E172" s="25"/>
      <c r="F172" s="25"/>
      <c r="G172" s="25"/>
      <c r="H172" s="25"/>
      <c r="I172" s="25"/>
      <c r="J172" s="155"/>
      <c r="K172" s="10"/>
      <c r="L172" s="3"/>
    </row>
    <row r="173" spans="2:12" ht="15.75" customHeight="1" x14ac:dyDescent="0.35">
      <c r="B173" s="6"/>
      <c r="C173" s="10"/>
      <c r="D173" s="25"/>
      <c r="E173" s="25"/>
      <c r="F173" s="25"/>
      <c r="G173" s="25"/>
      <c r="H173" s="25"/>
      <c r="I173" s="25"/>
      <c r="J173" s="155"/>
      <c r="K173" s="10"/>
      <c r="L173" s="3"/>
    </row>
    <row r="174" spans="2:12" ht="63.75" customHeight="1" x14ac:dyDescent="0.35">
      <c r="B174" s="88" t="s">
        <v>335</v>
      </c>
      <c r="C174" s="15"/>
      <c r="D174" s="31"/>
      <c r="E174" s="31"/>
      <c r="F174" s="31"/>
      <c r="G174" s="100">
        <f>SUM(D174:F174)</f>
        <v>0</v>
      </c>
      <c r="H174" s="112"/>
      <c r="I174" s="31"/>
      <c r="J174" s="191"/>
      <c r="K174" s="104"/>
      <c r="L174" s="49"/>
    </row>
    <row r="175" spans="2:12" ht="69.75" customHeight="1" x14ac:dyDescent="0.35">
      <c r="B175" s="88" t="s">
        <v>336</v>
      </c>
      <c r="C175" s="15"/>
      <c r="D175" s="31"/>
      <c r="E175" s="31"/>
      <c r="F175" s="31"/>
      <c r="G175" s="100">
        <f>SUM(D175:F175)</f>
        <v>0</v>
      </c>
      <c r="H175" s="112"/>
      <c r="I175" s="31"/>
      <c r="J175" s="191"/>
      <c r="K175" s="104"/>
      <c r="L175" s="49"/>
    </row>
    <row r="176" spans="2:12" ht="57" customHeight="1" x14ac:dyDescent="0.35">
      <c r="B176" s="88" t="s">
        <v>337</v>
      </c>
      <c r="C176" s="105"/>
      <c r="D176" s="31"/>
      <c r="E176" s="31"/>
      <c r="F176" s="31"/>
      <c r="G176" s="100">
        <f>SUM(D176:F176)</f>
        <v>0</v>
      </c>
      <c r="H176" s="112"/>
      <c r="I176" s="31"/>
      <c r="J176" s="191"/>
      <c r="K176" s="104"/>
      <c r="L176" s="49"/>
    </row>
    <row r="177" spans="2:12" ht="65.25" customHeight="1" x14ac:dyDescent="0.35">
      <c r="B177" s="106" t="s">
        <v>338</v>
      </c>
      <c r="C177" s="15"/>
      <c r="D177" s="31"/>
      <c r="E177" s="31"/>
      <c r="F177" s="31"/>
      <c r="G177" s="100">
        <f>SUM(D177:F177)</f>
        <v>0</v>
      </c>
      <c r="H177" s="112"/>
      <c r="I177" s="31"/>
      <c r="J177" s="191"/>
      <c r="K177" s="104"/>
      <c r="L177" s="49"/>
    </row>
    <row r="178" spans="2:12" ht="38.25" customHeight="1" x14ac:dyDescent="0.35">
      <c r="B178" s="6"/>
      <c r="C178" s="107" t="s">
        <v>346</v>
      </c>
      <c r="D178" s="114">
        <f>SUM(D174:D177)</f>
        <v>0</v>
      </c>
      <c r="E178" s="114">
        <f>SUM(E174:E177)</f>
        <v>0</v>
      </c>
      <c r="F178" s="114">
        <f>SUM(F174:F177)</f>
        <v>0</v>
      </c>
      <c r="G178" s="114">
        <f>SUM(G174:G177)</f>
        <v>0</v>
      </c>
      <c r="H178" s="20">
        <f>(H174*G174)+(H175*G175)+(H176*G176)+(H177*G177)</f>
        <v>0</v>
      </c>
      <c r="I178" s="20">
        <f>SUM(I174:I177)</f>
        <v>0</v>
      </c>
      <c r="J178" s="189"/>
      <c r="K178" s="15"/>
      <c r="L178" s="13"/>
    </row>
    <row r="179" spans="2:12" ht="15.75" customHeight="1" x14ac:dyDescent="0.35">
      <c r="B179" s="6"/>
      <c r="C179" s="10"/>
      <c r="D179" s="25"/>
      <c r="E179" s="25"/>
      <c r="F179" s="25"/>
      <c r="G179" s="25"/>
      <c r="H179" s="25"/>
      <c r="I179" s="25"/>
      <c r="J179" s="155"/>
      <c r="K179" s="10"/>
      <c r="L179" s="13"/>
    </row>
    <row r="180" spans="2:12" ht="15.75" customHeight="1" x14ac:dyDescent="0.35">
      <c r="B180" s="6"/>
      <c r="C180" s="10"/>
      <c r="D180" s="25"/>
      <c r="E180" s="25"/>
      <c r="F180" s="25"/>
      <c r="G180" s="25"/>
      <c r="H180" s="25"/>
      <c r="I180" s="25"/>
      <c r="J180" s="155"/>
      <c r="K180" s="10"/>
      <c r="L180" s="13"/>
    </row>
    <row r="181" spans="2:12" ht="15.75" customHeight="1" x14ac:dyDescent="0.35">
      <c r="B181" s="6"/>
      <c r="C181" s="10"/>
      <c r="D181" s="25"/>
      <c r="E181" s="25"/>
      <c r="F181" s="25"/>
      <c r="G181" s="25"/>
      <c r="H181" s="25"/>
      <c r="I181" s="25"/>
      <c r="J181" s="155"/>
      <c r="K181" s="10"/>
      <c r="L181" s="13"/>
    </row>
    <row r="182" spans="2:12" ht="15.75" customHeight="1" x14ac:dyDescent="0.35">
      <c r="B182" s="6"/>
      <c r="C182" s="10"/>
      <c r="D182" s="25"/>
      <c r="E182" s="25"/>
      <c r="F182" s="25"/>
      <c r="G182" s="25"/>
      <c r="H182" s="25"/>
      <c r="I182" s="25"/>
      <c r="J182" s="155"/>
      <c r="K182" s="10"/>
      <c r="L182" s="13"/>
    </row>
    <row r="183" spans="2:12" ht="15.75" customHeight="1" x14ac:dyDescent="0.35">
      <c r="B183" s="6"/>
      <c r="C183" s="10"/>
      <c r="D183" s="25"/>
      <c r="E183" s="25"/>
      <c r="F183" s="25"/>
      <c r="G183" s="25"/>
      <c r="H183" s="25"/>
      <c r="I183" s="25"/>
      <c r="J183" s="155"/>
      <c r="K183" s="10"/>
      <c r="L183" s="13"/>
    </row>
    <row r="184" spans="2:12" ht="15.75" customHeight="1" x14ac:dyDescent="0.35">
      <c r="B184" s="6"/>
      <c r="C184" s="10"/>
      <c r="D184" s="25"/>
      <c r="E184" s="25"/>
      <c r="F184" s="25"/>
      <c r="G184" s="25"/>
      <c r="H184" s="25"/>
      <c r="I184" s="25"/>
      <c r="J184" s="155"/>
      <c r="K184" s="10"/>
      <c r="L184" s="13"/>
    </row>
    <row r="185" spans="2:12" ht="15.75" customHeight="1" thickBot="1" x14ac:dyDescent="0.4">
      <c r="B185" s="6"/>
      <c r="C185" s="10"/>
      <c r="D185" s="25"/>
      <c r="E185" s="25"/>
      <c r="F185" s="25"/>
      <c r="G185" s="25"/>
      <c r="H185" s="25"/>
      <c r="I185" s="25"/>
      <c r="J185" s="155"/>
      <c r="K185" s="10"/>
      <c r="L185" s="13"/>
    </row>
    <row r="186" spans="2:12" ht="15.5" x14ac:dyDescent="0.35">
      <c r="B186" s="6"/>
      <c r="C186" s="254" t="s">
        <v>355</v>
      </c>
      <c r="D186" s="255"/>
      <c r="E186" s="255"/>
      <c r="F186" s="255"/>
      <c r="G186" s="256"/>
      <c r="H186" s="13"/>
      <c r="I186" s="154"/>
      <c r="J186" s="192"/>
      <c r="K186" s="13"/>
    </row>
    <row r="187" spans="2:12" ht="54.75" customHeight="1" x14ac:dyDescent="0.35">
      <c r="B187" s="6"/>
      <c r="C187" s="175"/>
      <c r="D187" s="184" t="str">
        <f>D4</f>
        <v>Organisation recipiendiaire 1 (budget en USD)</v>
      </c>
      <c r="E187" s="184" t="str">
        <f t="shared" ref="E187:F187" si="16">E4</f>
        <v>Organisation recipiendiaire 2 (budget en USD)</v>
      </c>
      <c r="F187" s="184" t="str">
        <f t="shared" si="16"/>
        <v>Organisation recipiendiaire 3 (budget en USD)</v>
      </c>
      <c r="G187" s="176" t="s">
        <v>11</v>
      </c>
      <c r="H187" s="10"/>
      <c r="I187" s="25"/>
      <c r="J187" s="155"/>
      <c r="K187" s="13"/>
    </row>
    <row r="188" spans="2:12" ht="41.25" customHeight="1" x14ac:dyDescent="0.35">
      <c r="B188" s="14"/>
      <c r="C188" s="101" t="s">
        <v>347</v>
      </c>
      <c r="D188" s="89">
        <f>SUM(D15,D25,D35,D45,D57,D67,D77,D87,D99,D109,D119,D129,D141,D151,D161,D171,D174,D175,D176,D177)</f>
        <v>0</v>
      </c>
      <c r="E188" s="89">
        <f>SUM(E15,E25,E35,E45,E57,E67,E77,E87,E99,E109,E119,E129,E141,E151,E161,E171,E174,E175,E176,E177)</f>
        <v>0</v>
      </c>
      <c r="F188" s="89">
        <f>SUM(F15,F25,F35,F45,F57,F67,F77,F87,F99,F109,F119,F129,F141,F151,F161,F171,F174,F175,F176,F177)</f>
        <v>0</v>
      </c>
      <c r="G188" s="102">
        <f>SUM(D188:F188)</f>
        <v>0</v>
      </c>
      <c r="H188" s="10"/>
      <c r="I188" s="25"/>
      <c r="J188" s="155"/>
      <c r="K188" s="14"/>
    </row>
    <row r="189" spans="2:12" ht="51.75" customHeight="1" x14ac:dyDescent="0.35">
      <c r="B189" s="4"/>
      <c r="C189" s="165" t="s">
        <v>348</v>
      </c>
      <c r="D189" s="89">
        <f>D188*0.07</f>
        <v>0</v>
      </c>
      <c r="E189" s="89">
        <f>E188*0.07</f>
        <v>0</v>
      </c>
      <c r="F189" s="89">
        <f>F188*0.07</f>
        <v>0</v>
      </c>
      <c r="G189" s="102">
        <f>G188*0.07</f>
        <v>0</v>
      </c>
      <c r="H189" s="4"/>
      <c r="I189" s="155"/>
      <c r="J189" s="155"/>
      <c r="K189" s="1"/>
    </row>
    <row r="190" spans="2:12" ht="51.75" customHeight="1" thickBot="1" x14ac:dyDescent="0.4">
      <c r="B190" s="4"/>
      <c r="C190" s="8" t="s">
        <v>11</v>
      </c>
      <c r="D190" s="92">
        <f>SUM(D188:D189)</f>
        <v>0</v>
      </c>
      <c r="E190" s="92">
        <f>SUM(E188:E189)</f>
        <v>0</v>
      </c>
      <c r="F190" s="92">
        <f>SUM(F188:F189)</f>
        <v>0</v>
      </c>
      <c r="G190" s="103">
        <f>SUM(G188:G189)</f>
        <v>0</v>
      </c>
      <c r="H190" s="4"/>
      <c r="I190" s="155"/>
      <c r="J190" s="155"/>
      <c r="K190" s="1"/>
    </row>
    <row r="191" spans="2:12" ht="42" customHeight="1" x14ac:dyDescent="0.35">
      <c r="B191" s="4"/>
      <c r="K191" s="3"/>
      <c r="L191" s="1"/>
    </row>
    <row r="192" spans="2:12" s="38" customFormat="1" ht="29.25" customHeight="1" thickBot="1" x14ac:dyDescent="0.4">
      <c r="B192" s="10"/>
      <c r="C192" s="6"/>
      <c r="D192" s="33"/>
      <c r="E192" s="33"/>
      <c r="F192" s="33"/>
      <c r="G192" s="33"/>
      <c r="H192" s="33"/>
      <c r="I192" s="157"/>
      <c r="J192" s="161"/>
      <c r="K192" s="13"/>
      <c r="L192" s="14"/>
    </row>
    <row r="193" spans="2:12" ht="23.25" customHeight="1" x14ac:dyDescent="0.35">
      <c r="B193" s="1"/>
      <c r="C193" s="246" t="s">
        <v>349</v>
      </c>
      <c r="D193" s="247"/>
      <c r="E193" s="248"/>
      <c r="F193" s="248"/>
      <c r="G193" s="248"/>
      <c r="H193" s="249"/>
      <c r="I193" s="158"/>
      <c r="J193" s="49"/>
      <c r="K193" s="1"/>
    </row>
    <row r="194" spans="2:12" ht="51.75" customHeight="1" x14ac:dyDescent="0.35">
      <c r="B194" s="1"/>
      <c r="C194" s="29"/>
      <c r="D194" s="184" t="str">
        <f>D4</f>
        <v>Organisation recipiendiaire 1 (budget en USD)</v>
      </c>
      <c r="E194" s="184" t="str">
        <f t="shared" ref="E194:F194" si="17">E4</f>
        <v>Organisation recipiendiaire 2 (budget en USD)</v>
      </c>
      <c r="F194" s="184" t="str">
        <f t="shared" si="17"/>
        <v>Organisation recipiendiaire 3 (budget en USD)</v>
      </c>
      <c r="G194" s="177" t="s">
        <v>11</v>
      </c>
      <c r="H194" s="178" t="s">
        <v>9</v>
      </c>
      <c r="I194" s="158"/>
      <c r="J194" s="49"/>
      <c r="K194" s="1"/>
    </row>
    <row r="195" spans="2:12" ht="55.5" customHeight="1" x14ac:dyDescent="0.35">
      <c r="B195" s="1"/>
      <c r="C195" s="28" t="s">
        <v>350</v>
      </c>
      <c r="D195" s="90">
        <f>$D$190*H195</f>
        <v>0</v>
      </c>
      <c r="E195" s="91">
        <f>$E$190*H195</f>
        <v>0</v>
      </c>
      <c r="F195" s="91">
        <f>$F$190*H195</f>
        <v>0</v>
      </c>
      <c r="G195" s="91">
        <f>SUM(D195:F195)</f>
        <v>0</v>
      </c>
      <c r="H195" s="123">
        <v>0.7</v>
      </c>
      <c r="I195" s="154"/>
      <c r="J195" s="192"/>
      <c r="K195" s="1"/>
    </row>
    <row r="196" spans="2:12" ht="57.75" customHeight="1" x14ac:dyDescent="0.35">
      <c r="B196" s="245"/>
      <c r="C196" s="108" t="s">
        <v>351</v>
      </c>
      <c r="D196" s="90">
        <f>$D$190*H196</f>
        <v>0</v>
      </c>
      <c r="E196" s="91">
        <f>$E$190*H196</f>
        <v>0</v>
      </c>
      <c r="F196" s="91">
        <f>$F$190*H196</f>
        <v>0</v>
      </c>
      <c r="G196" s="109">
        <f>SUM(D196:F196)</f>
        <v>0</v>
      </c>
      <c r="H196" s="124">
        <v>0.3</v>
      </c>
      <c r="I196" s="154"/>
      <c r="J196" s="192"/>
    </row>
    <row r="197" spans="2:12" ht="57.75" customHeight="1" x14ac:dyDescent="0.35">
      <c r="B197" s="245"/>
      <c r="C197" s="108" t="s">
        <v>352</v>
      </c>
      <c r="D197" s="90">
        <f>$D$190*H197</f>
        <v>0</v>
      </c>
      <c r="E197" s="91">
        <f>$E$190*H197</f>
        <v>0</v>
      </c>
      <c r="F197" s="91">
        <f>$F$190*H197</f>
        <v>0</v>
      </c>
      <c r="G197" s="109">
        <f>SUM(D197:F197)</f>
        <v>0</v>
      </c>
      <c r="H197" s="125">
        <v>0</v>
      </c>
      <c r="I197" s="159"/>
      <c r="J197" s="193"/>
    </row>
    <row r="198" spans="2:12" ht="38.25" customHeight="1" thickBot="1" x14ac:dyDescent="0.4">
      <c r="B198" s="245"/>
      <c r="C198" s="8" t="s">
        <v>11</v>
      </c>
      <c r="D198" s="92">
        <f>SUM(D195:D197)</f>
        <v>0</v>
      </c>
      <c r="E198" s="92">
        <f>SUM(E195:E197)</f>
        <v>0</v>
      </c>
      <c r="F198" s="92">
        <f>SUM(F195:F197)</f>
        <v>0</v>
      </c>
      <c r="G198" s="92">
        <f>SUM(G195:G197)</f>
        <v>0</v>
      </c>
      <c r="H198" s="93">
        <f>SUM(H195:H197)</f>
        <v>1</v>
      </c>
      <c r="I198" s="160"/>
      <c r="J198" s="47"/>
    </row>
    <row r="199" spans="2:12" ht="21.75" customHeight="1" thickBot="1" x14ac:dyDescent="0.4">
      <c r="B199" s="245"/>
      <c r="C199" s="2"/>
      <c r="D199" s="7"/>
      <c r="E199" s="7"/>
      <c r="F199" s="7"/>
      <c r="G199" s="7"/>
      <c r="H199" s="7"/>
      <c r="I199" s="161"/>
      <c r="J199" s="161"/>
    </row>
    <row r="200" spans="2:12" ht="49.5" customHeight="1" x14ac:dyDescent="0.35">
      <c r="B200" s="245"/>
      <c r="C200" s="94" t="s">
        <v>404</v>
      </c>
      <c r="D200" s="95">
        <f>SUM(H15,H25,H35,H45,H57,H67,H77,H87,H99,H109,H119,H129,H141,H151,H161,H171,H178)*1.07</f>
        <v>0</v>
      </c>
      <c r="E200" s="33"/>
      <c r="F200" s="33"/>
      <c r="G200" s="33"/>
      <c r="H200" s="166" t="s">
        <v>406</v>
      </c>
      <c r="I200" s="167">
        <f>SUM(I178,I171,I161,I151,I141,I129,I119,I109,I99,I87,I77,I67,I57,I45,I35,I25,I15)</f>
        <v>0</v>
      </c>
      <c r="J200" s="182"/>
    </row>
    <row r="201" spans="2:12" ht="28.5" customHeight="1" thickBot="1" x14ac:dyDescent="0.4">
      <c r="B201" s="245"/>
      <c r="C201" s="96" t="s">
        <v>353</v>
      </c>
      <c r="D201" s="153" t="e">
        <f>D200/G190</f>
        <v>#DIV/0!</v>
      </c>
      <c r="E201" s="41"/>
      <c r="F201" s="41"/>
      <c r="G201" s="41"/>
      <c r="H201" s="168" t="s">
        <v>407</v>
      </c>
      <c r="I201" s="169" t="e">
        <f>I200/G188</f>
        <v>#DIV/0!</v>
      </c>
      <c r="J201" s="183"/>
    </row>
    <row r="202" spans="2:12" ht="28.5" customHeight="1" x14ac:dyDescent="0.35">
      <c r="B202" s="245"/>
      <c r="C202" s="252"/>
      <c r="D202" s="253"/>
      <c r="E202" s="42"/>
      <c r="F202" s="42"/>
      <c r="G202" s="42"/>
    </row>
    <row r="203" spans="2:12" ht="28.5" customHeight="1" x14ac:dyDescent="0.35">
      <c r="B203" s="245"/>
      <c r="C203" s="96" t="s">
        <v>405</v>
      </c>
      <c r="D203" s="97">
        <f>SUM(D176:F177)*1.07</f>
        <v>0</v>
      </c>
      <c r="E203" s="43"/>
      <c r="F203" s="43"/>
      <c r="G203" s="43"/>
    </row>
    <row r="204" spans="2:12" ht="23.25" customHeight="1" x14ac:dyDescent="0.35">
      <c r="B204" s="245"/>
      <c r="C204" s="96" t="s">
        <v>354</v>
      </c>
      <c r="D204" s="153" t="e">
        <f>D203/G190</f>
        <v>#DIV/0!</v>
      </c>
      <c r="E204" s="43"/>
      <c r="F204" s="43"/>
      <c r="G204" s="43"/>
    </row>
    <row r="205" spans="2:12" ht="66.75" customHeight="1" thickBot="1" x14ac:dyDescent="0.4">
      <c r="B205" s="245"/>
      <c r="C205" s="250" t="s">
        <v>395</v>
      </c>
      <c r="D205" s="251"/>
      <c r="E205" s="34"/>
      <c r="F205" s="34"/>
      <c r="G205" s="34"/>
      <c r="I205" s="162"/>
    </row>
    <row r="206" spans="2:12" ht="55.5" customHeight="1" x14ac:dyDescent="0.35">
      <c r="B206" s="245"/>
      <c r="L206" s="38"/>
    </row>
    <row r="207" spans="2:12" ht="42.75" customHeight="1" x14ac:dyDescent="0.35">
      <c r="B207" s="245"/>
    </row>
    <row r="208" spans="2:12" ht="21.75" customHeight="1" x14ac:dyDescent="0.35">
      <c r="B208" s="245"/>
    </row>
    <row r="209" spans="2:2" ht="21.75" customHeight="1" x14ac:dyDescent="0.35">
      <c r="B209" s="245"/>
    </row>
    <row r="210" spans="2:2" ht="23.25" customHeight="1" x14ac:dyDescent="0.35">
      <c r="B210" s="245"/>
    </row>
    <row r="211" spans="2:2" ht="23.25" customHeight="1" x14ac:dyDescent="0.35"/>
    <row r="212" spans="2:2" ht="21.75" customHeight="1" x14ac:dyDescent="0.35"/>
    <row r="213" spans="2:2" ht="16.5" customHeight="1" x14ac:dyDescent="0.35"/>
    <row r="214" spans="2:2" ht="29.25" customHeight="1" x14ac:dyDescent="0.35"/>
    <row r="215" spans="2:2" ht="24.75" customHeight="1" x14ac:dyDescent="0.35"/>
    <row r="216" spans="2:2" ht="33" customHeight="1" x14ac:dyDescent="0.35"/>
    <row r="218" spans="2:2" ht="15" customHeight="1" x14ac:dyDescent="0.35"/>
    <row r="219" spans="2:2" ht="25.5" customHeight="1" x14ac:dyDescent="0.35"/>
    <row r="270" spans="1:1" x14ac:dyDescent="0.35">
      <c r="A270" s="37" t="s">
        <v>402</v>
      </c>
    </row>
  </sheetData>
  <sheetProtection sheet="1" formatCells="0" formatColumns="0" formatRows="0"/>
  <mergeCells count="27">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B2:H2"/>
    <mergeCell ref="C16:K16"/>
    <mergeCell ref="C6:K6"/>
    <mergeCell ref="C26:K26"/>
    <mergeCell ref="C152:K152"/>
    <mergeCell ref="C162:K162"/>
    <mergeCell ref="B196:B210"/>
    <mergeCell ref="C193:H193"/>
    <mergeCell ref="C205:D205"/>
    <mergeCell ref="C202:D202"/>
    <mergeCell ref="C186:G186"/>
  </mergeCells>
  <conditionalFormatting sqref="D201">
    <cfRule type="cellIs" dxfId="29" priority="46" operator="lessThan">
      <formula>0.15</formula>
    </cfRule>
  </conditionalFormatting>
  <conditionalFormatting sqref="D204">
    <cfRule type="cellIs" dxfId="28" priority="44" operator="lessThan">
      <formula>0.05</formula>
    </cfRule>
  </conditionalFormatting>
  <conditionalFormatting sqref="H198:J198">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F201:G201" xr:uid="{E72508C7-C8DD-46A5-878C-E4FA07CAB6AF}"/>
    <dataValidation allowBlank="1" showInputMessage="1" showErrorMessage="1" prompt="M&amp;E Budget Cannot be Less than 5%_x000a_" sqref="E204:G204"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3:G203 D201" xr:uid="{8C6643DA-1D03-44FB-AC1F-C4CB706ED3AA}"/>
  </dataValidations>
  <pageMargins left="0.7" right="0.7" top="0.75" bottom="0.75" header="0.3" footer="0.3"/>
  <pageSetup scale="74" orientation="landscape"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5" activePane="bottomLeft" state="frozen"/>
      <selection pane="bottomLeft"/>
    </sheetView>
  </sheetViews>
  <sheetFormatPr defaultColWidth="9.1796875" defaultRowHeight="15.5" x14ac:dyDescent="0.35"/>
  <cols>
    <col min="1" max="1" width="4.453125" style="52" customWidth="1"/>
    <col min="2" max="2" width="3.26953125" style="52" customWidth="1"/>
    <col min="3" max="3" width="51.453125" style="52" customWidth="1"/>
    <col min="4" max="4" width="34.26953125" style="53" customWidth="1"/>
    <col min="5" max="5" width="35" style="53" customWidth="1"/>
    <col min="6" max="6" width="34" style="53" customWidth="1"/>
    <col min="7" max="7" width="25.7265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26953125" style="52" customWidth="1"/>
    <col min="16" max="16" width="26.453125" style="52" customWidth="1"/>
    <col min="17" max="17" width="30.1796875" style="52" customWidth="1"/>
    <col min="18" max="18" width="33" style="52" customWidth="1"/>
    <col min="19" max="20" width="22.7265625" style="52" customWidth="1"/>
    <col min="21" max="21" width="23.453125" style="52" customWidth="1"/>
    <col min="22" max="22" width="32.1796875" style="52" customWidth="1"/>
    <col min="23" max="23" width="9.1796875" style="52"/>
    <col min="24" max="24" width="17.7265625" style="52" customWidth="1"/>
    <col min="25" max="25" width="26.453125" style="52" customWidth="1"/>
    <col min="26" max="26" width="22.453125" style="52" customWidth="1"/>
    <col min="27" max="27" width="29.7265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242" t="s">
        <v>339</v>
      </c>
      <c r="D1" s="242"/>
      <c r="E1" s="242"/>
      <c r="F1" s="242"/>
      <c r="G1" s="35"/>
      <c r="H1" s="36"/>
      <c r="I1" s="36"/>
      <c r="L1" s="22"/>
      <c r="M1" s="5"/>
    </row>
    <row r="2" spans="2:13" ht="25.5" customHeight="1" x14ac:dyDescent="0.45">
      <c r="C2" s="268" t="s">
        <v>396</v>
      </c>
      <c r="D2" s="268"/>
      <c r="E2" s="268"/>
      <c r="F2" s="268"/>
      <c r="L2" s="22"/>
      <c r="M2" s="5"/>
    </row>
    <row r="3" spans="2:13" ht="9.75" customHeight="1" x14ac:dyDescent="0.35">
      <c r="C3" s="46"/>
      <c r="D3" s="46"/>
      <c r="E3" s="46"/>
      <c r="F3" s="46"/>
      <c r="L3" s="22"/>
      <c r="M3" s="5"/>
    </row>
    <row r="4" spans="2:13" ht="33.75" customHeight="1" x14ac:dyDescent="0.35">
      <c r="C4" s="46"/>
      <c r="D4" s="184" t="str">
        <f>'1) Tableau budgétaire 1'!D4</f>
        <v>Organisation recipiendiaire 1 (budget en USD)</v>
      </c>
      <c r="E4" s="184" t="str">
        <f>'1) Tableau budgétaire 1'!E4</f>
        <v>Organisation recipiendiaire 2 (budget en USD)</v>
      </c>
      <c r="F4" s="184" t="str">
        <f>'1) Tableau budgétaire 1'!F4</f>
        <v>Organisation recipiendiaire 3 (budget en USD)</v>
      </c>
      <c r="G4" s="177" t="s">
        <v>11</v>
      </c>
      <c r="L4" s="22"/>
      <c r="M4" s="5"/>
    </row>
    <row r="5" spans="2:13" ht="24" customHeight="1" x14ac:dyDescent="0.35">
      <c r="B5" s="265" t="s">
        <v>356</v>
      </c>
      <c r="C5" s="266"/>
      <c r="D5" s="266"/>
      <c r="E5" s="266"/>
      <c r="F5" s="266"/>
      <c r="G5" s="267"/>
      <c r="L5" s="22"/>
      <c r="M5" s="5"/>
    </row>
    <row r="6" spans="2:13" ht="22.5" customHeight="1" x14ac:dyDescent="0.35">
      <c r="C6" s="265" t="s">
        <v>357</v>
      </c>
      <c r="D6" s="266"/>
      <c r="E6" s="266"/>
      <c r="F6" s="266"/>
      <c r="G6" s="267"/>
      <c r="L6" s="22"/>
      <c r="M6" s="5"/>
    </row>
    <row r="7" spans="2:13" ht="24.75" customHeight="1" thickBot="1" x14ac:dyDescent="0.4">
      <c r="C7" s="62" t="s">
        <v>358</v>
      </c>
      <c r="D7" s="63">
        <f>'1) Tableau budgétaire 1'!D15</f>
        <v>0</v>
      </c>
      <c r="E7" s="63">
        <f>'1) Tableau budgétaire 1'!E15</f>
        <v>0</v>
      </c>
      <c r="F7" s="63">
        <f>'1) Tableau budgétaire 1'!F15</f>
        <v>0</v>
      </c>
      <c r="G7" s="64">
        <f>SUM(D7:F7)</f>
        <v>0</v>
      </c>
      <c r="L7" s="22"/>
      <c r="M7" s="5"/>
    </row>
    <row r="8" spans="2:13" ht="21.75" customHeight="1" x14ac:dyDescent="0.35">
      <c r="C8" s="60" t="s">
        <v>359</v>
      </c>
      <c r="D8" s="83"/>
      <c r="E8" s="84"/>
      <c r="F8" s="84"/>
      <c r="G8" s="61">
        <f t="shared" ref="G8:G15" si="0">SUM(D8:F8)</f>
        <v>0</v>
      </c>
    </row>
    <row r="9" spans="2:13" x14ac:dyDescent="0.35">
      <c r="C9" s="50" t="s">
        <v>360</v>
      </c>
      <c r="D9" s="85"/>
      <c r="E9" s="19"/>
      <c r="F9" s="19"/>
      <c r="G9" s="59">
        <f t="shared" si="0"/>
        <v>0</v>
      </c>
    </row>
    <row r="10" spans="2:13" ht="15.75" customHeight="1" x14ac:dyDescent="0.35">
      <c r="C10" s="50" t="s">
        <v>361</v>
      </c>
      <c r="D10" s="85"/>
      <c r="E10" s="85"/>
      <c r="F10" s="85"/>
      <c r="G10" s="59">
        <f t="shared" si="0"/>
        <v>0</v>
      </c>
    </row>
    <row r="11" spans="2:13" x14ac:dyDescent="0.35">
      <c r="C11" s="51" t="s">
        <v>362</v>
      </c>
      <c r="D11" s="85"/>
      <c r="E11" s="85"/>
      <c r="F11" s="85"/>
      <c r="G11" s="59">
        <f t="shared" si="0"/>
        <v>0</v>
      </c>
    </row>
    <row r="12" spans="2:13" x14ac:dyDescent="0.35">
      <c r="C12" s="50" t="s">
        <v>363</v>
      </c>
      <c r="D12" s="85"/>
      <c r="E12" s="85"/>
      <c r="F12" s="85"/>
      <c r="G12" s="59">
        <f t="shared" si="0"/>
        <v>0</v>
      </c>
    </row>
    <row r="13" spans="2:13" ht="21.75" customHeight="1" x14ac:dyDescent="0.35">
      <c r="C13" s="50" t="s">
        <v>364</v>
      </c>
      <c r="D13" s="85"/>
      <c r="E13" s="85"/>
      <c r="F13" s="85"/>
      <c r="G13" s="59">
        <f t="shared" si="0"/>
        <v>0</v>
      </c>
    </row>
    <row r="14" spans="2:13" ht="36.75" customHeight="1" x14ac:dyDescent="0.35">
      <c r="C14" s="50" t="s">
        <v>365</v>
      </c>
      <c r="D14" s="85"/>
      <c r="E14" s="85"/>
      <c r="F14" s="85"/>
      <c r="G14" s="59">
        <f t="shared" si="0"/>
        <v>0</v>
      </c>
    </row>
    <row r="15" spans="2:13" ht="15.75" customHeight="1" x14ac:dyDescent="0.35">
      <c r="C15" s="54" t="s">
        <v>14</v>
      </c>
      <c r="D15" s="65">
        <f>SUM(D8:D14)</f>
        <v>0</v>
      </c>
      <c r="E15" s="65">
        <f>SUM(E8:E14)</f>
        <v>0</v>
      </c>
      <c r="F15" s="65">
        <f>SUM(F8:F14)</f>
        <v>0</v>
      </c>
      <c r="G15" s="115">
        <f t="shared" si="0"/>
        <v>0</v>
      </c>
    </row>
    <row r="16" spans="2:13" s="53" customFormat="1" x14ac:dyDescent="0.35">
      <c r="C16" s="66"/>
      <c r="D16" s="67"/>
      <c r="E16" s="67"/>
      <c r="F16" s="67"/>
      <c r="G16" s="116"/>
    </row>
    <row r="17" spans="3:7" x14ac:dyDescent="0.35">
      <c r="C17" s="265" t="s">
        <v>366</v>
      </c>
      <c r="D17" s="266"/>
      <c r="E17" s="266"/>
      <c r="F17" s="266"/>
      <c r="G17" s="267"/>
    </row>
    <row r="18" spans="3:7" ht="27" customHeight="1" thickBot="1" x14ac:dyDescent="0.4">
      <c r="C18" s="62" t="s">
        <v>367</v>
      </c>
      <c r="D18" s="63">
        <f>'1) Tableau budgétaire 1'!D25</f>
        <v>0</v>
      </c>
      <c r="E18" s="63">
        <f>'1) Tableau budgétaire 1'!E25</f>
        <v>0</v>
      </c>
      <c r="F18" s="63">
        <f>'1) Tableau budgétaire 1'!F25</f>
        <v>0</v>
      </c>
      <c r="G18" s="64">
        <f t="shared" ref="G18:G26" si="1">SUM(D18:F18)</f>
        <v>0</v>
      </c>
    </row>
    <row r="19" spans="3:7" x14ac:dyDescent="0.35">
      <c r="C19" s="60" t="s">
        <v>359</v>
      </c>
      <c r="D19" s="83"/>
      <c r="E19" s="84"/>
      <c r="F19" s="84"/>
      <c r="G19" s="61">
        <f t="shared" si="1"/>
        <v>0</v>
      </c>
    </row>
    <row r="20" spans="3:7" x14ac:dyDescent="0.35">
      <c r="C20" s="50" t="s">
        <v>360</v>
      </c>
      <c r="D20" s="85"/>
      <c r="E20" s="19"/>
      <c r="F20" s="19"/>
      <c r="G20" s="59">
        <f t="shared" si="1"/>
        <v>0</v>
      </c>
    </row>
    <row r="21" spans="3:7" ht="31" x14ac:dyDescent="0.35">
      <c r="C21" s="50" t="s">
        <v>361</v>
      </c>
      <c r="D21" s="85"/>
      <c r="E21" s="85"/>
      <c r="F21" s="85"/>
      <c r="G21" s="59">
        <f t="shared" si="1"/>
        <v>0</v>
      </c>
    </row>
    <row r="22" spans="3:7" x14ac:dyDescent="0.35">
      <c r="C22" s="51" t="s">
        <v>362</v>
      </c>
      <c r="D22" s="85"/>
      <c r="E22" s="85"/>
      <c r="F22" s="85"/>
      <c r="G22" s="59">
        <f t="shared" si="1"/>
        <v>0</v>
      </c>
    </row>
    <row r="23" spans="3:7" x14ac:dyDescent="0.35">
      <c r="C23" s="50" t="s">
        <v>363</v>
      </c>
      <c r="D23" s="85"/>
      <c r="E23" s="85"/>
      <c r="F23" s="85"/>
      <c r="G23" s="59">
        <f t="shared" si="1"/>
        <v>0</v>
      </c>
    </row>
    <row r="24" spans="3:7" x14ac:dyDescent="0.35">
      <c r="C24" s="50" t="s">
        <v>364</v>
      </c>
      <c r="D24" s="85"/>
      <c r="E24" s="85"/>
      <c r="F24" s="85"/>
      <c r="G24" s="59">
        <f t="shared" si="1"/>
        <v>0</v>
      </c>
    </row>
    <row r="25" spans="3:7" ht="31" x14ac:dyDescent="0.35">
      <c r="C25" s="50" t="s">
        <v>365</v>
      </c>
      <c r="D25" s="85"/>
      <c r="E25" s="85"/>
      <c r="F25" s="85"/>
      <c r="G25" s="59">
        <f t="shared" si="1"/>
        <v>0</v>
      </c>
    </row>
    <row r="26" spans="3:7" x14ac:dyDescent="0.35">
      <c r="C26" s="54" t="s">
        <v>14</v>
      </c>
      <c r="D26" s="65">
        <f>SUM(D19:D25)</f>
        <v>0</v>
      </c>
      <c r="E26" s="65">
        <f>SUM(E19:E25)</f>
        <v>0</v>
      </c>
      <c r="F26" s="65">
        <f>SUM(F19:F25)</f>
        <v>0</v>
      </c>
      <c r="G26" s="59">
        <f t="shared" si="1"/>
        <v>0</v>
      </c>
    </row>
    <row r="27" spans="3:7" s="53" customFormat="1" x14ac:dyDescent="0.35">
      <c r="C27" s="66"/>
      <c r="D27" s="67"/>
      <c r="E27" s="67"/>
      <c r="F27" s="67"/>
      <c r="G27" s="68"/>
    </row>
    <row r="28" spans="3:7" x14ac:dyDescent="0.35">
      <c r="C28" s="265" t="s">
        <v>368</v>
      </c>
      <c r="D28" s="266"/>
      <c r="E28" s="266"/>
      <c r="F28" s="266"/>
      <c r="G28" s="267"/>
    </row>
    <row r="29" spans="3:7" ht="21.75" customHeight="1" thickBot="1" x14ac:dyDescent="0.4">
      <c r="C29" s="62" t="s">
        <v>369</v>
      </c>
      <c r="D29" s="63">
        <f>'1) Tableau budgétaire 1'!D35</f>
        <v>0</v>
      </c>
      <c r="E29" s="63">
        <f>'1) Tableau budgétaire 1'!E35</f>
        <v>0</v>
      </c>
      <c r="F29" s="63">
        <f>'1) Tableau budgétaire 1'!F35</f>
        <v>0</v>
      </c>
      <c r="G29" s="64">
        <f t="shared" ref="G29:G37" si="2">SUM(D29:F29)</f>
        <v>0</v>
      </c>
    </row>
    <row r="30" spans="3:7" x14ac:dyDescent="0.35">
      <c r="C30" s="60" t="s">
        <v>359</v>
      </c>
      <c r="D30" s="83"/>
      <c r="E30" s="84"/>
      <c r="F30" s="84"/>
      <c r="G30" s="61">
        <f t="shared" si="2"/>
        <v>0</v>
      </c>
    </row>
    <row r="31" spans="3:7" s="53" customFormat="1" ht="15.75" customHeight="1" x14ac:dyDescent="0.35">
      <c r="C31" s="50" t="s">
        <v>360</v>
      </c>
      <c r="D31" s="85"/>
      <c r="E31" s="19"/>
      <c r="F31" s="19"/>
      <c r="G31" s="59">
        <f t="shared" si="2"/>
        <v>0</v>
      </c>
    </row>
    <row r="32" spans="3:7" s="53" customFormat="1" ht="31" x14ac:dyDescent="0.35">
      <c r="C32" s="50" t="s">
        <v>361</v>
      </c>
      <c r="D32" s="85"/>
      <c r="E32" s="85"/>
      <c r="F32" s="85"/>
      <c r="G32" s="59">
        <f t="shared" si="2"/>
        <v>0</v>
      </c>
    </row>
    <row r="33" spans="3:7" s="53" customFormat="1" x14ac:dyDescent="0.35">
      <c r="C33" s="51" t="s">
        <v>362</v>
      </c>
      <c r="D33" s="85">
        <v>0</v>
      </c>
      <c r="E33" s="85"/>
      <c r="F33" s="85"/>
      <c r="G33" s="59">
        <f t="shared" si="2"/>
        <v>0</v>
      </c>
    </row>
    <row r="34" spans="3:7" x14ac:dyDescent="0.35">
      <c r="C34" s="50" t="s">
        <v>363</v>
      </c>
      <c r="D34" s="85">
        <v>0</v>
      </c>
      <c r="E34" s="85"/>
      <c r="F34" s="85"/>
      <c r="G34" s="59">
        <f t="shared" si="2"/>
        <v>0</v>
      </c>
    </row>
    <row r="35" spans="3:7" x14ac:dyDescent="0.35">
      <c r="C35" s="50" t="s">
        <v>364</v>
      </c>
      <c r="D35" s="85"/>
      <c r="E35" s="85"/>
      <c r="F35" s="85"/>
      <c r="G35" s="59">
        <f t="shared" si="2"/>
        <v>0</v>
      </c>
    </row>
    <row r="36" spans="3:7" ht="31" x14ac:dyDescent="0.35">
      <c r="C36" s="50" t="s">
        <v>365</v>
      </c>
      <c r="D36" s="85"/>
      <c r="E36" s="85"/>
      <c r="F36" s="85"/>
      <c r="G36" s="59">
        <f t="shared" si="2"/>
        <v>0</v>
      </c>
    </row>
    <row r="37" spans="3:7" x14ac:dyDescent="0.35">
      <c r="C37" s="127" t="s">
        <v>14</v>
      </c>
      <c r="D37" s="128">
        <f>SUM(D30:D36)</f>
        <v>0</v>
      </c>
      <c r="E37" s="128">
        <f>SUM(E30:E36)</f>
        <v>0</v>
      </c>
      <c r="F37" s="128">
        <f>SUM(F30:F36)</f>
        <v>0</v>
      </c>
      <c r="G37" s="129">
        <f t="shared" si="2"/>
        <v>0</v>
      </c>
    </row>
    <row r="38" spans="3:7" x14ac:dyDescent="0.35">
      <c r="C38" s="130"/>
      <c r="D38" s="131"/>
      <c r="E38" s="131"/>
      <c r="F38" s="131"/>
      <c r="G38" s="132"/>
    </row>
    <row r="39" spans="3:7" s="53" customFormat="1" x14ac:dyDescent="0.35">
      <c r="C39" s="269" t="s">
        <v>370</v>
      </c>
      <c r="D39" s="270"/>
      <c r="E39" s="270"/>
      <c r="F39" s="270"/>
      <c r="G39" s="271"/>
    </row>
    <row r="40" spans="3:7" ht="20.25" customHeight="1" thickBot="1" x14ac:dyDescent="0.4">
      <c r="C40" s="62" t="s">
        <v>371</v>
      </c>
      <c r="D40" s="63">
        <f>'1) Tableau budgétaire 1'!D45</f>
        <v>0</v>
      </c>
      <c r="E40" s="63">
        <f>'1) Tableau budgétaire 1'!E45</f>
        <v>0</v>
      </c>
      <c r="F40" s="63">
        <f>'1) Tableau budgétaire 1'!F45</f>
        <v>0</v>
      </c>
      <c r="G40" s="64">
        <f t="shared" ref="G40:G48" si="3">SUM(D40:F40)</f>
        <v>0</v>
      </c>
    </row>
    <row r="41" spans="3:7" x14ac:dyDescent="0.35">
      <c r="C41" s="60" t="s">
        <v>359</v>
      </c>
      <c r="D41" s="83"/>
      <c r="E41" s="84"/>
      <c r="F41" s="84"/>
      <c r="G41" s="61">
        <f t="shared" si="3"/>
        <v>0</v>
      </c>
    </row>
    <row r="42" spans="3:7" ht="15.75" customHeight="1" x14ac:dyDescent="0.35">
      <c r="C42" s="50" t="s">
        <v>360</v>
      </c>
      <c r="D42" s="85"/>
      <c r="E42" s="19"/>
      <c r="F42" s="19"/>
      <c r="G42" s="59">
        <f t="shared" si="3"/>
        <v>0</v>
      </c>
    </row>
    <row r="43" spans="3:7" ht="32.25" customHeight="1" x14ac:dyDescent="0.35">
      <c r="C43" s="50" t="s">
        <v>361</v>
      </c>
      <c r="D43" s="85"/>
      <c r="E43" s="85"/>
      <c r="F43" s="85"/>
      <c r="G43" s="59">
        <f t="shared" si="3"/>
        <v>0</v>
      </c>
    </row>
    <row r="44" spans="3:7" s="53" customFormat="1" x14ac:dyDescent="0.35">
      <c r="C44" s="51" t="s">
        <v>362</v>
      </c>
      <c r="D44" s="85"/>
      <c r="E44" s="85"/>
      <c r="F44" s="85"/>
      <c r="G44" s="59">
        <f t="shared" si="3"/>
        <v>0</v>
      </c>
    </row>
    <row r="45" spans="3:7" x14ac:dyDescent="0.35">
      <c r="C45" s="50" t="s">
        <v>363</v>
      </c>
      <c r="D45" s="85"/>
      <c r="E45" s="85"/>
      <c r="F45" s="85"/>
      <c r="G45" s="59">
        <f t="shared" si="3"/>
        <v>0</v>
      </c>
    </row>
    <row r="46" spans="3:7" x14ac:dyDescent="0.35">
      <c r="C46" s="50" t="s">
        <v>364</v>
      </c>
      <c r="D46" s="85"/>
      <c r="E46" s="85"/>
      <c r="F46" s="85"/>
      <c r="G46" s="59">
        <f t="shared" si="3"/>
        <v>0</v>
      </c>
    </row>
    <row r="47" spans="3:7" ht="31" x14ac:dyDescent="0.35">
      <c r="C47" s="50" t="s">
        <v>365</v>
      </c>
      <c r="D47" s="85"/>
      <c r="E47" s="85"/>
      <c r="F47" s="85"/>
      <c r="G47" s="59">
        <f t="shared" si="3"/>
        <v>0</v>
      </c>
    </row>
    <row r="48" spans="3:7" ht="21" customHeight="1" x14ac:dyDescent="0.35">
      <c r="C48" s="54" t="s">
        <v>14</v>
      </c>
      <c r="D48" s="65">
        <f>SUM(D41:D47)</f>
        <v>0</v>
      </c>
      <c r="E48" s="65">
        <f>SUM(E41:E47)</f>
        <v>0</v>
      </c>
      <c r="F48" s="65">
        <f>SUM(F41:F47)</f>
        <v>0</v>
      </c>
      <c r="G48" s="59">
        <f t="shared" si="3"/>
        <v>0</v>
      </c>
    </row>
    <row r="49" spans="2:7" s="53" customFormat="1" ht="22.5" customHeight="1" x14ac:dyDescent="0.35">
      <c r="C49" s="69"/>
      <c r="D49" s="67"/>
      <c r="E49" s="67"/>
      <c r="F49" s="67"/>
      <c r="G49" s="68"/>
    </row>
    <row r="50" spans="2:7" x14ac:dyDescent="0.35">
      <c r="B50" s="265" t="s">
        <v>372</v>
      </c>
      <c r="C50" s="266"/>
      <c r="D50" s="266"/>
      <c r="E50" s="266"/>
      <c r="F50" s="266"/>
      <c r="G50" s="267"/>
    </row>
    <row r="51" spans="2:7" x14ac:dyDescent="0.35">
      <c r="C51" s="265" t="s">
        <v>225</v>
      </c>
      <c r="D51" s="266"/>
      <c r="E51" s="266"/>
      <c r="F51" s="266"/>
      <c r="G51" s="267"/>
    </row>
    <row r="52" spans="2:7" ht="24" customHeight="1" thickBot="1" x14ac:dyDescent="0.4">
      <c r="C52" s="62" t="s">
        <v>373</v>
      </c>
      <c r="D52" s="63">
        <f>'1) Tableau budgétaire 1'!D57</f>
        <v>0</v>
      </c>
      <c r="E52" s="63">
        <f>'1) Tableau budgétaire 1'!E57</f>
        <v>0</v>
      </c>
      <c r="F52" s="63">
        <f>'1) Tableau budgétaire 1'!F57</f>
        <v>0</v>
      </c>
      <c r="G52" s="64">
        <f>SUM(D52:F52)</f>
        <v>0</v>
      </c>
    </row>
    <row r="53" spans="2:7" ht="15.75" customHeight="1" x14ac:dyDescent="0.35">
      <c r="C53" s="60" t="s">
        <v>359</v>
      </c>
      <c r="D53" s="83"/>
      <c r="E53" s="84"/>
      <c r="F53" s="84"/>
      <c r="G53" s="61">
        <f t="shared" ref="G53:G60" si="4">SUM(D53:F53)</f>
        <v>0</v>
      </c>
    </row>
    <row r="54" spans="2:7" ht="15.75" customHeight="1" x14ac:dyDescent="0.35">
      <c r="C54" s="50" t="s">
        <v>360</v>
      </c>
      <c r="D54" s="85"/>
      <c r="E54" s="19"/>
      <c r="F54" s="19"/>
      <c r="G54" s="59">
        <f t="shared" si="4"/>
        <v>0</v>
      </c>
    </row>
    <row r="55" spans="2:7" ht="15.75" customHeight="1" x14ac:dyDescent="0.35">
      <c r="C55" s="50" t="s">
        <v>361</v>
      </c>
      <c r="D55" s="85"/>
      <c r="E55" s="85"/>
      <c r="F55" s="85"/>
      <c r="G55" s="59">
        <f t="shared" si="4"/>
        <v>0</v>
      </c>
    </row>
    <row r="56" spans="2:7" ht="18.75" customHeight="1" x14ac:dyDescent="0.35">
      <c r="C56" s="51" t="s">
        <v>362</v>
      </c>
      <c r="D56" s="85"/>
      <c r="E56" s="85"/>
      <c r="F56" s="85"/>
      <c r="G56" s="59">
        <f t="shared" si="4"/>
        <v>0</v>
      </c>
    </row>
    <row r="57" spans="2:7" x14ac:dyDescent="0.35">
      <c r="C57" s="50" t="s">
        <v>363</v>
      </c>
      <c r="D57" s="85"/>
      <c r="E57" s="85"/>
      <c r="F57" s="85"/>
      <c r="G57" s="59">
        <f t="shared" si="4"/>
        <v>0</v>
      </c>
    </row>
    <row r="58" spans="2:7" s="53" customFormat="1" ht="21.75" customHeight="1" x14ac:dyDescent="0.35">
      <c r="B58" s="52"/>
      <c r="C58" s="50" t="s">
        <v>364</v>
      </c>
      <c r="D58" s="85"/>
      <c r="E58" s="85"/>
      <c r="F58" s="85"/>
      <c r="G58" s="59">
        <f t="shared" si="4"/>
        <v>0</v>
      </c>
    </row>
    <row r="59" spans="2:7" s="53" customFormat="1" ht="31" x14ac:dyDescent="0.35">
      <c r="B59" s="52"/>
      <c r="C59" s="50" t="s">
        <v>365</v>
      </c>
      <c r="D59" s="85"/>
      <c r="E59" s="85"/>
      <c r="F59" s="85"/>
      <c r="G59" s="59">
        <f t="shared" si="4"/>
        <v>0</v>
      </c>
    </row>
    <row r="60" spans="2:7" x14ac:dyDescent="0.35">
      <c r="C60" s="54" t="s">
        <v>14</v>
      </c>
      <c r="D60" s="65">
        <f>SUM(D53:D59)</f>
        <v>0</v>
      </c>
      <c r="E60" s="65">
        <f>SUM(E53:E59)</f>
        <v>0</v>
      </c>
      <c r="F60" s="65">
        <f>SUM(F53:F59)</f>
        <v>0</v>
      </c>
      <c r="G60" s="59">
        <f t="shared" si="4"/>
        <v>0</v>
      </c>
    </row>
    <row r="61" spans="2:7" s="53" customFormat="1" x14ac:dyDescent="0.35">
      <c r="C61" s="66"/>
      <c r="D61" s="67"/>
      <c r="E61" s="67"/>
      <c r="F61" s="67"/>
      <c r="G61" s="68"/>
    </row>
    <row r="62" spans="2:7" x14ac:dyDescent="0.35">
      <c r="B62" s="53"/>
      <c r="C62" s="265" t="s">
        <v>234</v>
      </c>
      <c r="D62" s="266"/>
      <c r="E62" s="266"/>
      <c r="F62" s="266"/>
      <c r="G62" s="267"/>
    </row>
    <row r="63" spans="2:7" ht="21.75" customHeight="1" thickBot="1" x14ac:dyDescent="0.4">
      <c r="C63" s="62" t="s">
        <v>374</v>
      </c>
      <c r="D63" s="63">
        <f>'1) Tableau budgétaire 1'!D67</f>
        <v>0</v>
      </c>
      <c r="E63" s="63">
        <f>'1) Tableau budgétaire 1'!E67</f>
        <v>0</v>
      </c>
      <c r="F63" s="63">
        <f>'1) Tableau budgétaire 1'!F67</f>
        <v>0</v>
      </c>
      <c r="G63" s="64">
        <f t="shared" ref="G63:G71" si="5">SUM(D63:F63)</f>
        <v>0</v>
      </c>
    </row>
    <row r="64" spans="2:7" ht="15.75" customHeight="1" x14ac:dyDescent="0.35">
      <c r="C64" s="60" t="s">
        <v>359</v>
      </c>
      <c r="D64" s="83"/>
      <c r="E64" s="84"/>
      <c r="F64" s="84"/>
      <c r="G64" s="61">
        <f t="shared" si="5"/>
        <v>0</v>
      </c>
    </row>
    <row r="65" spans="2:7" ht="15.75" customHeight="1" x14ac:dyDescent="0.35">
      <c r="C65" s="50" t="s">
        <v>360</v>
      </c>
      <c r="D65" s="85"/>
      <c r="E65" s="19"/>
      <c r="F65" s="19"/>
      <c r="G65" s="59">
        <f t="shared" si="5"/>
        <v>0</v>
      </c>
    </row>
    <row r="66" spans="2:7" ht="15.75" customHeight="1" x14ac:dyDescent="0.35">
      <c r="C66" s="50" t="s">
        <v>361</v>
      </c>
      <c r="D66" s="85"/>
      <c r="E66" s="85"/>
      <c r="F66" s="85"/>
      <c r="G66" s="59">
        <f t="shared" si="5"/>
        <v>0</v>
      </c>
    </row>
    <row r="67" spans="2:7" x14ac:dyDescent="0.35">
      <c r="C67" s="51" t="s">
        <v>362</v>
      </c>
      <c r="D67" s="85"/>
      <c r="E67" s="85"/>
      <c r="F67" s="85"/>
      <c r="G67" s="59">
        <f t="shared" si="5"/>
        <v>0</v>
      </c>
    </row>
    <row r="68" spans="2:7" x14ac:dyDescent="0.35">
      <c r="C68" s="50" t="s">
        <v>363</v>
      </c>
      <c r="D68" s="85"/>
      <c r="E68" s="85"/>
      <c r="F68" s="85"/>
      <c r="G68" s="59">
        <f t="shared" si="5"/>
        <v>0</v>
      </c>
    </row>
    <row r="69" spans="2:7" x14ac:dyDescent="0.35">
      <c r="C69" s="50" t="s">
        <v>364</v>
      </c>
      <c r="D69" s="85"/>
      <c r="E69" s="85"/>
      <c r="F69" s="85"/>
      <c r="G69" s="59">
        <f t="shared" si="5"/>
        <v>0</v>
      </c>
    </row>
    <row r="70" spans="2:7" ht="31" x14ac:dyDescent="0.35">
      <c r="C70" s="50" t="s">
        <v>365</v>
      </c>
      <c r="D70" s="85"/>
      <c r="E70" s="85"/>
      <c r="F70" s="85"/>
      <c r="G70" s="59">
        <f t="shared" si="5"/>
        <v>0</v>
      </c>
    </row>
    <row r="71" spans="2:7" x14ac:dyDescent="0.35">
      <c r="C71" s="54" t="s">
        <v>14</v>
      </c>
      <c r="D71" s="65">
        <f>SUM(D64:D70)</f>
        <v>0</v>
      </c>
      <c r="E71" s="65">
        <f>SUM(E64:E70)</f>
        <v>0</v>
      </c>
      <c r="F71" s="65">
        <f>SUM(F64:F70)</f>
        <v>0</v>
      </c>
      <c r="G71" s="59">
        <f t="shared" si="5"/>
        <v>0</v>
      </c>
    </row>
    <row r="72" spans="2:7" s="53" customFormat="1" x14ac:dyDescent="0.35">
      <c r="C72" s="66"/>
      <c r="D72" s="67"/>
      <c r="E72" s="67"/>
      <c r="F72" s="67"/>
      <c r="G72" s="68"/>
    </row>
    <row r="73" spans="2:7" x14ac:dyDescent="0.35">
      <c r="C73" s="265" t="s">
        <v>243</v>
      </c>
      <c r="D73" s="266"/>
      <c r="E73" s="266"/>
      <c r="F73" s="266"/>
      <c r="G73" s="267"/>
    </row>
    <row r="74" spans="2:7" ht="21.75" customHeight="1" thickBot="1" x14ac:dyDescent="0.4">
      <c r="B74" s="53"/>
      <c r="C74" s="62" t="s">
        <v>375</v>
      </c>
      <c r="D74" s="63">
        <f>'1) Tableau budgétaire 1'!D77</f>
        <v>0</v>
      </c>
      <c r="E74" s="63">
        <f>'1) Tableau budgétaire 1'!E77</f>
        <v>0</v>
      </c>
      <c r="F74" s="63">
        <f>'1) Tableau budgétaire 1'!F77</f>
        <v>0</v>
      </c>
      <c r="G74" s="64">
        <f t="shared" ref="G74:G82" si="6">SUM(D74:F74)</f>
        <v>0</v>
      </c>
    </row>
    <row r="75" spans="2:7" ht="18" customHeight="1" x14ac:dyDescent="0.35">
      <c r="C75" s="60" t="s">
        <v>359</v>
      </c>
      <c r="D75" s="83"/>
      <c r="E75" s="84"/>
      <c r="F75" s="84"/>
      <c r="G75" s="61">
        <f t="shared" si="6"/>
        <v>0</v>
      </c>
    </row>
    <row r="76" spans="2:7" ht="15.75" customHeight="1" x14ac:dyDescent="0.35">
      <c r="C76" s="50" t="s">
        <v>360</v>
      </c>
      <c r="D76" s="85"/>
      <c r="E76" s="19"/>
      <c r="F76" s="19"/>
      <c r="G76" s="59">
        <f t="shared" si="6"/>
        <v>0</v>
      </c>
    </row>
    <row r="77" spans="2:7" s="53" customFormat="1" ht="15.75" customHeight="1" x14ac:dyDescent="0.35">
      <c r="B77" s="52"/>
      <c r="C77" s="50" t="s">
        <v>361</v>
      </c>
      <c r="D77" s="85"/>
      <c r="E77" s="85"/>
      <c r="F77" s="85"/>
      <c r="G77" s="59">
        <f t="shared" si="6"/>
        <v>0</v>
      </c>
    </row>
    <row r="78" spans="2:7" x14ac:dyDescent="0.35">
      <c r="B78" s="53"/>
      <c r="C78" s="51" t="s">
        <v>362</v>
      </c>
      <c r="D78" s="85"/>
      <c r="E78" s="85"/>
      <c r="F78" s="85"/>
      <c r="G78" s="59">
        <f t="shared" si="6"/>
        <v>0</v>
      </c>
    </row>
    <row r="79" spans="2:7" x14ac:dyDescent="0.35">
      <c r="B79" s="53"/>
      <c r="C79" s="50" t="s">
        <v>363</v>
      </c>
      <c r="D79" s="85"/>
      <c r="E79" s="85"/>
      <c r="F79" s="85"/>
      <c r="G79" s="59">
        <f t="shared" si="6"/>
        <v>0</v>
      </c>
    </row>
    <row r="80" spans="2:7" x14ac:dyDescent="0.35">
      <c r="B80" s="53"/>
      <c r="C80" s="50" t="s">
        <v>364</v>
      </c>
      <c r="D80" s="85"/>
      <c r="E80" s="85"/>
      <c r="F80" s="85"/>
      <c r="G80" s="59">
        <f t="shared" si="6"/>
        <v>0</v>
      </c>
    </row>
    <row r="81" spans="2:7" ht="31" x14ac:dyDescent="0.35">
      <c r="C81" s="50" t="s">
        <v>365</v>
      </c>
      <c r="D81" s="85"/>
      <c r="E81" s="85"/>
      <c r="F81" s="85"/>
      <c r="G81" s="59">
        <f t="shared" si="6"/>
        <v>0</v>
      </c>
    </row>
    <row r="82" spans="2:7" x14ac:dyDescent="0.35">
      <c r="C82" s="54" t="s">
        <v>14</v>
      </c>
      <c r="D82" s="65">
        <f>SUM(D75:D81)</f>
        <v>0</v>
      </c>
      <c r="E82" s="65">
        <f>SUM(E75:E81)</f>
        <v>0</v>
      </c>
      <c r="F82" s="65">
        <f>SUM(F75:F81)</f>
        <v>0</v>
      </c>
      <c r="G82" s="59">
        <f t="shared" si="6"/>
        <v>0</v>
      </c>
    </row>
    <row r="83" spans="2:7" s="53" customFormat="1" x14ac:dyDescent="0.35">
      <c r="C83" s="66"/>
      <c r="D83" s="67"/>
      <c r="E83" s="67"/>
      <c r="F83" s="67"/>
      <c r="G83" s="68"/>
    </row>
    <row r="84" spans="2:7" x14ac:dyDescent="0.35">
      <c r="C84" s="265" t="s">
        <v>252</v>
      </c>
      <c r="D84" s="266"/>
      <c r="E84" s="266"/>
      <c r="F84" s="266"/>
      <c r="G84" s="267"/>
    </row>
    <row r="85" spans="2:7" ht="21.75" customHeight="1" thickBot="1" x14ac:dyDescent="0.4">
      <c r="C85" s="62" t="s">
        <v>376</v>
      </c>
      <c r="D85" s="63">
        <f>'1) Tableau budgétaire 1'!D87</f>
        <v>0</v>
      </c>
      <c r="E85" s="63">
        <f>'1) Tableau budgétaire 1'!E87</f>
        <v>0</v>
      </c>
      <c r="F85" s="63">
        <f>'1) Tableau budgétaire 1'!F87</f>
        <v>0</v>
      </c>
      <c r="G85" s="64">
        <f t="shared" ref="G85:G93" si="7">SUM(D85:F85)</f>
        <v>0</v>
      </c>
    </row>
    <row r="86" spans="2:7" ht="15.75" customHeight="1" x14ac:dyDescent="0.35">
      <c r="C86" s="60" t="s">
        <v>359</v>
      </c>
      <c r="D86" s="83"/>
      <c r="E86" s="84"/>
      <c r="F86" s="84"/>
      <c r="G86" s="61">
        <f t="shared" si="7"/>
        <v>0</v>
      </c>
    </row>
    <row r="87" spans="2:7" ht="15.75" customHeight="1" x14ac:dyDescent="0.35">
      <c r="B87" s="53"/>
      <c r="C87" s="50" t="s">
        <v>360</v>
      </c>
      <c r="D87" s="85"/>
      <c r="E87" s="19"/>
      <c r="F87" s="19"/>
      <c r="G87" s="59">
        <f t="shared" si="7"/>
        <v>0</v>
      </c>
    </row>
    <row r="88" spans="2:7" ht="15.75" customHeight="1" x14ac:dyDescent="0.35">
      <c r="C88" s="50" t="s">
        <v>361</v>
      </c>
      <c r="D88" s="85"/>
      <c r="E88" s="85"/>
      <c r="F88" s="85"/>
      <c r="G88" s="59">
        <f t="shared" si="7"/>
        <v>0</v>
      </c>
    </row>
    <row r="89" spans="2:7" x14ac:dyDescent="0.35">
      <c r="C89" s="51" t="s">
        <v>362</v>
      </c>
      <c r="D89" s="85"/>
      <c r="E89" s="85"/>
      <c r="F89" s="85"/>
      <c r="G89" s="59">
        <f t="shared" si="7"/>
        <v>0</v>
      </c>
    </row>
    <row r="90" spans="2:7" x14ac:dyDescent="0.35">
      <c r="C90" s="50" t="s">
        <v>363</v>
      </c>
      <c r="D90" s="85"/>
      <c r="E90" s="85"/>
      <c r="F90" s="85"/>
      <c r="G90" s="59">
        <f t="shared" si="7"/>
        <v>0</v>
      </c>
    </row>
    <row r="91" spans="2:7" ht="25.5" customHeight="1" x14ac:dyDescent="0.35">
      <c r="C91" s="50" t="s">
        <v>364</v>
      </c>
      <c r="D91" s="85"/>
      <c r="E91" s="85"/>
      <c r="F91" s="85"/>
      <c r="G91" s="59">
        <f t="shared" si="7"/>
        <v>0</v>
      </c>
    </row>
    <row r="92" spans="2:7" ht="31" x14ac:dyDescent="0.35">
      <c r="B92" s="53"/>
      <c r="C92" s="50" t="s">
        <v>365</v>
      </c>
      <c r="D92" s="85"/>
      <c r="E92" s="85"/>
      <c r="F92" s="85"/>
      <c r="G92" s="59">
        <f t="shared" si="7"/>
        <v>0</v>
      </c>
    </row>
    <row r="93" spans="2:7" ht="15.75" customHeight="1" x14ac:dyDescent="0.35">
      <c r="C93" s="54" t="s">
        <v>14</v>
      </c>
      <c r="D93" s="65">
        <f>SUM(D86:D92)</f>
        <v>0</v>
      </c>
      <c r="E93" s="65">
        <f>SUM(E86:E92)</f>
        <v>0</v>
      </c>
      <c r="F93" s="65">
        <f>SUM(F86:F92)</f>
        <v>0</v>
      </c>
      <c r="G93" s="59">
        <f t="shared" si="7"/>
        <v>0</v>
      </c>
    </row>
    <row r="94" spans="2:7" ht="25.5" customHeight="1" x14ac:dyDescent="0.35">
      <c r="D94" s="52"/>
      <c r="E94" s="52"/>
      <c r="F94" s="52"/>
    </row>
    <row r="95" spans="2:7" x14ac:dyDescent="0.35">
      <c r="B95" s="265" t="s">
        <v>377</v>
      </c>
      <c r="C95" s="266"/>
      <c r="D95" s="266"/>
      <c r="E95" s="266"/>
      <c r="F95" s="266"/>
      <c r="G95" s="267"/>
    </row>
    <row r="96" spans="2:7" x14ac:dyDescent="0.35">
      <c r="C96" s="265" t="s">
        <v>262</v>
      </c>
      <c r="D96" s="266"/>
      <c r="E96" s="266"/>
      <c r="F96" s="266"/>
      <c r="G96" s="267"/>
    </row>
    <row r="97" spans="3:7" ht="22.5" customHeight="1" thickBot="1" x14ac:dyDescent="0.4">
      <c r="C97" s="62" t="s">
        <v>378</v>
      </c>
      <c r="D97" s="63">
        <f>'1) Tableau budgétaire 1'!D99</f>
        <v>0</v>
      </c>
      <c r="E97" s="63">
        <f>'1) Tableau budgétaire 1'!E99</f>
        <v>0</v>
      </c>
      <c r="F97" s="63">
        <f>'1) Tableau budgétaire 1'!F99</f>
        <v>0</v>
      </c>
      <c r="G97" s="64">
        <f>SUM(D97:F97)</f>
        <v>0</v>
      </c>
    </row>
    <row r="98" spans="3:7" x14ac:dyDescent="0.35">
      <c r="C98" s="60" t="s">
        <v>359</v>
      </c>
      <c r="D98" s="83"/>
      <c r="E98" s="84"/>
      <c r="F98" s="84"/>
      <c r="G98" s="61">
        <f t="shared" ref="G98:G105" si="8">SUM(D98:F98)</f>
        <v>0</v>
      </c>
    </row>
    <row r="99" spans="3:7" x14ac:dyDescent="0.35">
      <c r="C99" s="50" t="s">
        <v>360</v>
      </c>
      <c r="D99" s="85"/>
      <c r="E99" s="19"/>
      <c r="F99" s="19"/>
      <c r="G99" s="59">
        <f t="shared" si="8"/>
        <v>0</v>
      </c>
    </row>
    <row r="100" spans="3:7" ht="15.75" customHeight="1" x14ac:dyDescent="0.35">
      <c r="C100" s="50" t="s">
        <v>361</v>
      </c>
      <c r="D100" s="85"/>
      <c r="E100" s="85"/>
      <c r="F100" s="85"/>
      <c r="G100" s="59">
        <f t="shared" si="8"/>
        <v>0</v>
      </c>
    </row>
    <row r="101" spans="3:7" x14ac:dyDescent="0.35">
      <c r="C101" s="51" t="s">
        <v>362</v>
      </c>
      <c r="D101" s="85"/>
      <c r="E101" s="85"/>
      <c r="F101" s="85"/>
      <c r="G101" s="59">
        <f t="shared" si="8"/>
        <v>0</v>
      </c>
    </row>
    <row r="102" spans="3:7" x14ac:dyDescent="0.35">
      <c r="C102" s="50" t="s">
        <v>363</v>
      </c>
      <c r="D102" s="85"/>
      <c r="E102" s="85"/>
      <c r="F102" s="85"/>
      <c r="G102" s="59">
        <f t="shared" si="8"/>
        <v>0</v>
      </c>
    </row>
    <row r="103" spans="3:7" x14ac:dyDescent="0.35">
      <c r="C103" s="50" t="s">
        <v>364</v>
      </c>
      <c r="D103" s="85"/>
      <c r="E103" s="85"/>
      <c r="F103" s="85"/>
      <c r="G103" s="59">
        <f t="shared" si="8"/>
        <v>0</v>
      </c>
    </row>
    <row r="104" spans="3:7" ht="31" x14ac:dyDescent="0.35">
      <c r="C104" s="50" t="s">
        <v>365</v>
      </c>
      <c r="D104" s="85"/>
      <c r="E104" s="85"/>
      <c r="F104" s="85"/>
      <c r="G104" s="59">
        <f t="shared" si="8"/>
        <v>0</v>
      </c>
    </row>
    <row r="105" spans="3:7" x14ac:dyDescent="0.35">
      <c r="C105" s="54" t="s">
        <v>14</v>
      </c>
      <c r="D105" s="65">
        <f>SUM(D98:D104)</f>
        <v>0</v>
      </c>
      <c r="E105" s="65">
        <f>SUM(E98:E104)</f>
        <v>0</v>
      </c>
      <c r="F105" s="65">
        <f>SUM(F98:F104)</f>
        <v>0</v>
      </c>
      <c r="G105" s="59">
        <f t="shared" si="8"/>
        <v>0</v>
      </c>
    </row>
    <row r="106" spans="3:7" s="53" customFormat="1" x14ac:dyDescent="0.35">
      <c r="C106" s="66"/>
      <c r="D106" s="67"/>
      <c r="E106" s="67"/>
      <c r="F106" s="67"/>
      <c r="G106" s="68"/>
    </row>
    <row r="107" spans="3:7" ht="15.75" customHeight="1" x14ac:dyDescent="0.35">
      <c r="C107" s="265" t="s">
        <v>379</v>
      </c>
      <c r="D107" s="266"/>
      <c r="E107" s="266"/>
      <c r="F107" s="266"/>
      <c r="G107" s="267"/>
    </row>
    <row r="108" spans="3:7" ht="21.75" customHeight="1" thickBot="1" x14ac:dyDescent="0.4">
      <c r="C108" s="62" t="s">
        <v>380</v>
      </c>
      <c r="D108" s="63">
        <f>'1) Tableau budgétaire 1'!D109</f>
        <v>0</v>
      </c>
      <c r="E108" s="63">
        <f>'1) Tableau budgétaire 1'!E109</f>
        <v>0</v>
      </c>
      <c r="F108" s="63">
        <f>'1) Tableau budgétaire 1'!F109</f>
        <v>0</v>
      </c>
      <c r="G108" s="64">
        <f t="shared" ref="G108:G116" si="9">SUM(D108:F108)</f>
        <v>0</v>
      </c>
    </row>
    <row r="109" spans="3:7" x14ac:dyDescent="0.35">
      <c r="C109" s="60" t="s">
        <v>359</v>
      </c>
      <c r="D109" s="83"/>
      <c r="E109" s="84"/>
      <c r="F109" s="84"/>
      <c r="G109" s="61">
        <f t="shared" si="9"/>
        <v>0</v>
      </c>
    </row>
    <row r="110" spans="3:7" x14ac:dyDescent="0.35">
      <c r="C110" s="50" t="s">
        <v>360</v>
      </c>
      <c r="D110" s="85"/>
      <c r="E110" s="19"/>
      <c r="F110" s="19"/>
      <c r="G110" s="59">
        <f t="shared" si="9"/>
        <v>0</v>
      </c>
    </row>
    <row r="111" spans="3:7" ht="31" x14ac:dyDescent="0.35">
      <c r="C111" s="50" t="s">
        <v>361</v>
      </c>
      <c r="D111" s="85"/>
      <c r="E111" s="85"/>
      <c r="F111" s="85"/>
      <c r="G111" s="59">
        <f t="shared" si="9"/>
        <v>0</v>
      </c>
    </row>
    <row r="112" spans="3:7" x14ac:dyDescent="0.35">
      <c r="C112" s="51" t="s">
        <v>362</v>
      </c>
      <c r="D112" s="85"/>
      <c r="E112" s="85"/>
      <c r="F112" s="85"/>
      <c r="G112" s="59">
        <f t="shared" si="9"/>
        <v>0</v>
      </c>
    </row>
    <row r="113" spans="3:7" x14ac:dyDescent="0.35">
      <c r="C113" s="50" t="s">
        <v>363</v>
      </c>
      <c r="D113" s="85"/>
      <c r="E113" s="85"/>
      <c r="F113" s="85"/>
      <c r="G113" s="59">
        <f t="shared" si="9"/>
        <v>0</v>
      </c>
    </row>
    <row r="114" spans="3:7" x14ac:dyDescent="0.35">
      <c r="C114" s="50" t="s">
        <v>364</v>
      </c>
      <c r="D114" s="85"/>
      <c r="E114" s="85"/>
      <c r="F114" s="85"/>
      <c r="G114" s="59">
        <f t="shared" si="9"/>
        <v>0</v>
      </c>
    </row>
    <row r="115" spans="3:7" ht="31" x14ac:dyDescent="0.35">
      <c r="C115" s="50" t="s">
        <v>365</v>
      </c>
      <c r="D115" s="85"/>
      <c r="E115" s="85"/>
      <c r="F115" s="85"/>
      <c r="G115" s="59">
        <f t="shared" si="9"/>
        <v>0</v>
      </c>
    </row>
    <row r="116" spans="3:7" x14ac:dyDescent="0.35">
      <c r="C116" s="54" t="s">
        <v>14</v>
      </c>
      <c r="D116" s="65">
        <f>SUM(D109:D115)</f>
        <v>0</v>
      </c>
      <c r="E116" s="65">
        <f>SUM(E109:E115)</f>
        <v>0</v>
      </c>
      <c r="F116" s="65">
        <f>SUM(F109:F115)</f>
        <v>0</v>
      </c>
      <c r="G116" s="59">
        <f t="shared" si="9"/>
        <v>0</v>
      </c>
    </row>
    <row r="117" spans="3:7" s="53" customFormat="1" x14ac:dyDescent="0.35">
      <c r="C117" s="66"/>
      <c r="D117" s="67"/>
      <c r="E117" s="67"/>
      <c r="F117" s="67"/>
      <c r="G117" s="68"/>
    </row>
    <row r="118" spans="3:7" x14ac:dyDescent="0.35">
      <c r="C118" s="265" t="s">
        <v>280</v>
      </c>
      <c r="D118" s="266"/>
      <c r="E118" s="266"/>
      <c r="F118" s="266"/>
      <c r="G118" s="267"/>
    </row>
    <row r="119" spans="3:7" ht="21" customHeight="1" thickBot="1" x14ac:dyDescent="0.4">
      <c r="C119" s="62" t="s">
        <v>381</v>
      </c>
      <c r="D119" s="63">
        <f>'1) Tableau budgétaire 1'!D119</f>
        <v>0</v>
      </c>
      <c r="E119" s="63">
        <f>'1) Tableau budgétaire 1'!E119</f>
        <v>0</v>
      </c>
      <c r="F119" s="63">
        <f>'1) Tableau budgétaire 1'!F119</f>
        <v>0</v>
      </c>
      <c r="G119" s="64">
        <f t="shared" ref="G119:G127" si="10">SUM(D119:F119)</f>
        <v>0</v>
      </c>
    </row>
    <row r="120" spans="3:7" x14ac:dyDescent="0.35">
      <c r="C120" s="60" t="s">
        <v>359</v>
      </c>
      <c r="D120" s="83"/>
      <c r="E120" s="84"/>
      <c r="F120" s="84"/>
      <c r="G120" s="61">
        <f t="shared" si="10"/>
        <v>0</v>
      </c>
    </row>
    <row r="121" spans="3:7" x14ac:dyDescent="0.35">
      <c r="C121" s="50" t="s">
        <v>360</v>
      </c>
      <c r="D121" s="85"/>
      <c r="E121" s="19"/>
      <c r="F121" s="19"/>
      <c r="G121" s="59">
        <f t="shared" si="10"/>
        <v>0</v>
      </c>
    </row>
    <row r="122" spans="3:7" ht="31" x14ac:dyDescent="0.35">
      <c r="C122" s="50" t="s">
        <v>361</v>
      </c>
      <c r="D122" s="85"/>
      <c r="E122" s="85"/>
      <c r="F122" s="85"/>
      <c r="G122" s="59">
        <f t="shared" si="10"/>
        <v>0</v>
      </c>
    </row>
    <row r="123" spans="3:7" x14ac:dyDescent="0.35">
      <c r="C123" s="51" t="s">
        <v>362</v>
      </c>
      <c r="D123" s="85"/>
      <c r="E123" s="85"/>
      <c r="F123" s="85"/>
      <c r="G123" s="59">
        <f t="shared" si="10"/>
        <v>0</v>
      </c>
    </row>
    <row r="124" spans="3:7" x14ac:dyDescent="0.35">
      <c r="C124" s="50" t="s">
        <v>363</v>
      </c>
      <c r="D124" s="85"/>
      <c r="E124" s="85"/>
      <c r="F124" s="85"/>
      <c r="G124" s="59">
        <f t="shared" si="10"/>
        <v>0</v>
      </c>
    </row>
    <row r="125" spans="3:7" x14ac:dyDescent="0.35">
      <c r="C125" s="50" t="s">
        <v>364</v>
      </c>
      <c r="D125" s="85"/>
      <c r="E125" s="85"/>
      <c r="F125" s="85"/>
      <c r="G125" s="59">
        <f t="shared" si="10"/>
        <v>0</v>
      </c>
    </row>
    <row r="126" spans="3:7" ht="31" x14ac:dyDescent="0.35">
      <c r="C126" s="50" t="s">
        <v>365</v>
      </c>
      <c r="D126" s="85"/>
      <c r="E126" s="85"/>
      <c r="F126" s="85"/>
      <c r="G126" s="59">
        <f t="shared" si="10"/>
        <v>0</v>
      </c>
    </row>
    <row r="127" spans="3:7" x14ac:dyDescent="0.35">
      <c r="C127" s="54" t="s">
        <v>14</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265" t="s">
        <v>289</v>
      </c>
      <c r="D129" s="266"/>
      <c r="E129" s="266"/>
      <c r="F129" s="266"/>
      <c r="G129" s="267"/>
    </row>
    <row r="130" spans="2:7" ht="24" customHeight="1" thickBot="1" x14ac:dyDescent="0.4">
      <c r="C130" s="62" t="s">
        <v>382</v>
      </c>
      <c r="D130" s="63">
        <f>'1) Tableau budgétaire 1'!D129</f>
        <v>0</v>
      </c>
      <c r="E130" s="63">
        <f>'1) Tableau budgétaire 1'!E129</f>
        <v>0</v>
      </c>
      <c r="F130" s="63">
        <f>'1) Tableau budgétaire 1'!F129</f>
        <v>0</v>
      </c>
      <c r="G130" s="64">
        <f t="shared" ref="G130:G138" si="11">SUM(D130:F130)</f>
        <v>0</v>
      </c>
    </row>
    <row r="131" spans="2:7" ht="15.75" customHeight="1" x14ac:dyDescent="0.35">
      <c r="C131" s="60" t="s">
        <v>359</v>
      </c>
      <c r="D131" s="83"/>
      <c r="E131" s="84"/>
      <c r="F131" s="84"/>
      <c r="G131" s="61">
        <f t="shared" si="11"/>
        <v>0</v>
      </c>
    </row>
    <row r="132" spans="2:7" x14ac:dyDescent="0.35">
      <c r="C132" s="50" t="s">
        <v>360</v>
      </c>
      <c r="D132" s="85"/>
      <c r="E132" s="19"/>
      <c r="F132" s="19"/>
      <c r="G132" s="59">
        <f t="shared" si="11"/>
        <v>0</v>
      </c>
    </row>
    <row r="133" spans="2:7" ht="15.75" customHeight="1" x14ac:dyDescent="0.35">
      <c r="C133" s="50" t="s">
        <v>361</v>
      </c>
      <c r="D133" s="85"/>
      <c r="E133" s="85"/>
      <c r="F133" s="85"/>
      <c r="G133" s="59">
        <f t="shared" si="11"/>
        <v>0</v>
      </c>
    </row>
    <row r="134" spans="2:7" x14ac:dyDescent="0.35">
      <c r="C134" s="51" t="s">
        <v>362</v>
      </c>
      <c r="D134" s="85"/>
      <c r="E134" s="85"/>
      <c r="F134" s="85"/>
      <c r="G134" s="59">
        <f t="shared" si="11"/>
        <v>0</v>
      </c>
    </row>
    <row r="135" spans="2:7" x14ac:dyDescent="0.35">
      <c r="C135" s="50" t="s">
        <v>363</v>
      </c>
      <c r="D135" s="85"/>
      <c r="E135" s="85"/>
      <c r="F135" s="85"/>
      <c r="G135" s="59">
        <f t="shared" si="11"/>
        <v>0</v>
      </c>
    </row>
    <row r="136" spans="2:7" ht="15.75" customHeight="1" x14ac:dyDescent="0.35">
      <c r="C136" s="50" t="s">
        <v>364</v>
      </c>
      <c r="D136" s="85"/>
      <c r="E136" s="85"/>
      <c r="F136" s="85"/>
      <c r="G136" s="59">
        <f t="shared" si="11"/>
        <v>0</v>
      </c>
    </row>
    <row r="137" spans="2:7" ht="31" x14ac:dyDescent="0.35">
      <c r="C137" s="50" t="s">
        <v>365</v>
      </c>
      <c r="D137" s="85"/>
      <c r="E137" s="85"/>
      <c r="F137" s="85"/>
      <c r="G137" s="59">
        <f t="shared" si="11"/>
        <v>0</v>
      </c>
    </row>
    <row r="138" spans="2:7" x14ac:dyDescent="0.35">
      <c r="C138" s="54" t="s">
        <v>14</v>
      </c>
      <c r="D138" s="65">
        <f>SUM(D131:D137)</f>
        <v>0</v>
      </c>
      <c r="E138" s="65">
        <f>SUM(E131:E137)</f>
        <v>0</v>
      </c>
      <c r="F138" s="65">
        <f>SUM(F131:F137)</f>
        <v>0</v>
      </c>
      <c r="G138" s="59">
        <f t="shared" si="11"/>
        <v>0</v>
      </c>
    </row>
    <row r="140" spans="2:7" x14ac:dyDescent="0.35">
      <c r="B140" s="265" t="s">
        <v>383</v>
      </c>
      <c r="C140" s="266"/>
      <c r="D140" s="266"/>
      <c r="E140" s="266"/>
      <c r="F140" s="266"/>
      <c r="G140" s="267"/>
    </row>
    <row r="141" spans="2:7" x14ac:dyDescent="0.35">
      <c r="C141" s="265" t="s">
        <v>299</v>
      </c>
      <c r="D141" s="266"/>
      <c r="E141" s="266"/>
      <c r="F141" s="266"/>
      <c r="G141" s="267"/>
    </row>
    <row r="142" spans="2:7" ht="24" customHeight="1" thickBot="1" x14ac:dyDescent="0.4">
      <c r="C142" s="62" t="s">
        <v>384</v>
      </c>
      <c r="D142" s="63">
        <f>'1) Tableau budgétaire 1'!D141</f>
        <v>0</v>
      </c>
      <c r="E142" s="63">
        <f>'1) Tableau budgétaire 1'!E141</f>
        <v>0</v>
      </c>
      <c r="F142" s="63">
        <f>'1) Tableau budgétaire 1'!F141</f>
        <v>0</v>
      </c>
      <c r="G142" s="64">
        <f>SUM(D142:F142)</f>
        <v>0</v>
      </c>
    </row>
    <row r="143" spans="2:7" ht="24.75" customHeight="1" x14ac:dyDescent="0.35">
      <c r="C143" s="60" t="s">
        <v>359</v>
      </c>
      <c r="D143" s="83"/>
      <c r="E143" s="84"/>
      <c r="F143" s="84"/>
      <c r="G143" s="61">
        <f t="shared" ref="G143:G150" si="12">SUM(D143:F143)</f>
        <v>0</v>
      </c>
    </row>
    <row r="144" spans="2:7" ht="15.75" customHeight="1" x14ac:dyDescent="0.35">
      <c r="C144" s="50" t="s">
        <v>360</v>
      </c>
      <c r="D144" s="85"/>
      <c r="E144" s="19"/>
      <c r="F144" s="19"/>
      <c r="G144" s="59">
        <f t="shared" si="12"/>
        <v>0</v>
      </c>
    </row>
    <row r="145" spans="3:7" ht="15.75" customHeight="1" x14ac:dyDescent="0.35">
      <c r="C145" s="50" t="s">
        <v>361</v>
      </c>
      <c r="D145" s="85"/>
      <c r="E145" s="85"/>
      <c r="F145" s="85"/>
      <c r="G145" s="59">
        <f t="shared" si="12"/>
        <v>0</v>
      </c>
    </row>
    <row r="146" spans="3:7" ht="15.75" customHeight="1" x14ac:dyDescent="0.35">
      <c r="C146" s="51" t="s">
        <v>362</v>
      </c>
      <c r="D146" s="85"/>
      <c r="E146" s="85"/>
      <c r="F146" s="85"/>
      <c r="G146" s="59">
        <f t="shared" si="12"/>
        <v>0</v>
      </c>
    </row>
    <row r="147" spans="3:7" ht="15.75" customHeight="1" x14ac:dyDescent="0.35">
      <c r="C147" s="50" t="s">
        <v>363</v>
      </c>
      <c r="D147" s="85"/>
      <c r="E147" s="85"/>
      <c r="F147" s="85"/>
      <c r="G147" s="59">
        <f t="shared" si="12"/>
        <v>0</v>
      </c>
    </row>
    <row r="148" spans="3:7" ht="15.75" customHeight="1" x14ac:dyDescent="0.35">
      <c r="C148" s="50" t="s">
        <v>364</v>
      </c>
      <c r="D148" s="85"/>
      <c r="E148" s="85"/>
      <c r="F148" s="85"/>
      <c r="G148" s="59">
        <f t="shared" si="12"/>
        <v>0</v>
      </c>
    </row>
    <row r="149" spans="3:7" ht="15.75" customHeight="1" x14ac:dyDescent="0.35">
      <c r="C149" s="50" t="s">
        <v>365</v>
      </c>
      <c r="D149" s="85"/>
      <c r="E149" s="85"/>
      <c r="F149" s="85"/>
      <c r="G149" s="59">
        <f t="shared" si="12"/>
        <v>0</v>
      </c>
    </row>
    <row r="150" spans="3:7" ht="15.75" customHeight="1" x14ac:dyDescent="0.35">
      <c r="C150" s="54" t="s">
        <v>14</v>
      </c>
      <c r="D150" s="65">
        <f>SUM(D143:D149)</f>
        <v>0</v>
      </c>
      <c r="E150" s="65">
        <f>SUM(E143:E149)</f>
        <v>0</v>
      </c>
      <c r="F150" s="65">
        <f>SUM(F143:F149)</f>
        <v>0</v>
      </c>
      <c r="G150" s="59">
        <f t="shared" si="12"/>
        <v>0</v>
      </c>
    </row>
    <row r="151" spans="3:7" s="53" customFormat="1" ht="15.75" customHeight="1" x14ac:dyDescent="0.35">
      <c r="C151" s="66"/>
      <c r="D151" s="67"/>
      <c r="E151" s="67"/>
      <c r="F151" s="67"/>
      <c r="G151" s="68"/>
    </row>
    <row r="152" spans="3:7" ht="15.75" customHeight="1" x14ac:dyDescent="0.35">
      <c r="C152" s="265" t="s">
        <v>308</v>
      </c>
      <c r="D152" s="266"/>
      <c r="E152" s="266"/>
      <c r="F152" s="266"/>
      <c r="G152" s="267"/>
    </row>
    <row r="153" spans="3:7" ht="21" customHeight="1" thickBot="1" x14ac:dyDescent="0.4">
      <c r="C153" s="62" t="s">
        <v>385</v>
      </c>
      <c r="D153" s="63">
        <f>'1) Tableau budgétaire 1'!D151</f>
        <v>0</v>
      </c>
      <c r="E153" s="63">
        <f>'1) Tableau budgétaire 1'!E151</f>
        <v>0</v>
      </c>
      <c r="F153" s="63">
        <f>'1) Tableau budgétaire 1'!F151</f>
        <v>0</v>
      </c>
      <c r="G153" s="64">
        <f t="shared" ref="G153:G161" si="13">SUM(D153:F153)</f>
        <v>0</v>
      </c>
    </row>
    <row r="154" spans="3:7" ht="15.75" customHeight="1" x14ac:dyDescent="0.35">
      <c r="C154" s="60" t="s">
        <v>359</v>
      </c>
      <c r="D154" s="83"/>
      <c r="E154" s="84"/>
      <c r="F154" s="84"/>
      <c r="G154" s="61">
        <f t="shared" si="13"/>
        <v>0</v>
      </c>
    </row>
    <row r="155" spans="3:7" ht="15.75" customHeight="1" x14ac:dyDescent="0.35">
      <c r="C155" s="50" t="s">
        <v>360</v>
      </c>
      <c r="D155" s="85"/>
      <c r="E155" s="19"/>
      <c r="F155" s="19"/>
      <c r="G155" s="59">
        <f t="shared" si="13"/>
        <v>0</v>
      </c>
    </row>
    <row r="156" spans="3:7" ht="15.75" customHeight="1" x14ac:dyDescent="0.35">
      <c r="C156" s="50" t="s">
        <v>361</v>
      </c>
      <c r="D156" s="85"/>
      <c r="E156" s="85"/>
      <c r="F156" s="85"/>
      <c r="G156" s="59">
        <f t="shared" si="13"/>
        <v>0</v>
      </c>
    </row>
    <row r="157" spans="3:7" ht="15.75" customHeight="1" x14ac:dyDescent="0.35">
      <c r="C157" s="51" t="s">
        <v>362</v>
      </c>
      <c r="D157" s="85"/>
      <c r="E157" s="85"/>
      <c r="F157" s="85"/>
      <c r="G157" s="59">
        <f t="shared" si="13"/>
        <v>0</v>
      </c>
    </row>
    <row r="158" spans="3:7" ht="15.75" customHeight="1" x14ac:dyDescent="0.35">
      <c r="C158" s="50" t="s">
        <v>363</v>
      </c>
      <c r="D158" s="85"/>
      <c r="E158" s="85"/>
      <c r="F158" s="85"/>
      <c r="G158" s="59">
        <f t="shared" si="13"/>
        <v>0</v>
      </c>
    </row>
    <row r="159" spans="3:7" ht="15.75" customHeight="1" x14ac:dyDescent="0.35">
      <c r="C159" s="50" t="s">
        <v>364</v>
      </c>
      <c r="D159" s="85"/>
      <c r="E159" s="85"/>
      <c r="F159" s="85"/>
      <c r="G159" s="59">
        <f t="shared" si="13"/>
        <v>0</v>
      </c>
    </row>
    <row r="160" spans="3:7" ht="15.75" customHeight="1" x14ac:dyDescent="0.35">
      <c r="C160" s="50" t="s">
        <v>365</v>
      </c>
      <c r="D160" s="85"/>
      <c r="E160" s="85"/>
      <c r="F160" s="85"/>
      <c r="G160" s="59">
        <f t="shared" si="13"/>
        <v>0</v>
      </c>
    </row>
    <row r="161" spans="3:7" ht="15.75" customHeight="1" x14ac:dyDescent="0.35">
      <c r="C161" s="54" t="s">
        <v>14</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265" t="s">
        <v>317</v>
      </c>
      <c r="D163" s="266"/>
      <c r="E163" s="266"/>
      <c r="F163" s="266"/>
      <c r="G163" s="267"/>
    </row>
    <row r="164" spans="3:7" ht="19.5" customHeight="1" thickBot="1" x14ac:dyDescent="0.4">
      <c r="C164" s="62" t="s">
        <v>386</v>
      </c>
      <c r="D164" s="63">
        <f>'1) Tableau budgétaire 1'!D161</f>
        <v>0</v>
      </c>
      <c r="E164" s="63">
        <f>'1) Tableau budgétaire 1'!E161</f>
        <v>0</v>
      </c>
      <c r="F164" s="63">
        <f>'1) Tableau budgétaire 1'!F161</f>
        <v>0</v>
      </c>
      <c r="G164" s="64">
        <f t="shared" ref="G164:G172" si="14">SUM(D164:F164)</f>
        <v>0</v>
      </c>
    </row>
    <row r="165" spans="3:7" ht="15.75" customHeight="1" x14ac:dyDescent="0.35">
      <c r="C165" s="60" t="s">
        <v>359</v>
      </c>
      <c r="D165" s="83"/>
      <c r="E165" s="84"/>
      <c r="F165" s="84"/>
      <c r="G165" s="61">
        <f t="shared" si="14"/>
        <v>0</v>
      </c>
    </row>
    <row r="166" spans="3:7" ht="15.75" customHeight="1" x14ac:dyDescent="0.35">
      <c r="C166" s="50" t="s">
        <v>360</v>
      </c>
      <c r="D166" s="85"/>
      <c r="E166" s="19"/>
      <c r="F166" s="19"/>
      <c r="G166" s="59">
        <f t="shared" si="14"/>
        <v>0</v>
      </c>
    </row>
    <row r="167" spans="3:7" ht="15.75" customHeight="1" x14ac:dyDescent="0.35">
      <c r="C167" s="50" t="s">
        <v>361</v>
      </c>
      <c r="D167" s="85"/>
      <c r="E167" s="85"/>
      <c r="F167" s="85"/>
      <c r="G167" s="59">
        <f t="shared" si="14"/>
        <v>0</v>
      </c>
    </row>
    <row r="168" spans="3:7" ht="15.75" customHeight="1" x14ac:dyDescent="0.35">
      <c r="C168" s="51" t="s">
        <v>362</v>
      </c>
      <c r="D168" s="85"/>
      <c r="E168" s="85"/>
      <c r="F168" s="85"/>
      <c r="G168" s="59">
        <f t="shared" si="14"/>
        <v>0</v>
      </c>
    </row>
    <row r="169" spans="3:7" ht="15.75" customHeight="1" x14ac:dyDescent="0.35">
      <c r="C169" s="50" t="s">
        <v>363</v>
      </c>
      <c r="D169" s="85"/>
      <c r="E169" s="85"/>
      <c r="F169" s="85"/>
      <c r="G169" s="59">
        <f t="shared" si="14"/>
        <v>0</v>
      </c>
    </row>
    <row r="170" spans="3:7" ht="15.75" customHeight="1" x14ac:dyDescent="0.35">
      <c r="C170" s="50" t="s">
        <v>364</v>
      </c>
      <c r="D170" s="85"/>
      <c r="E170" s="85"/>
      <c r="F170" s="85"/>
      <c r="G170" s="59">
        <f t="shared" si="14"/>
        <v>0</v>
      </c>
    </row>
    <row r="171" spans="3:7" ht="15.75" customHeight="1" x14ac:dyDescent="0.35">
      <c r="C171" s="50" t="s">
        <v>365</v>
      </c>
      <c r="D171" s="85"/>
      <c r="E171" s="85"/>
      <c r="F171" s="85"/>
      <c r="G171" s="59">
        <f t="shared" si="14"/>
        <v>0</v>
      </c>
    </row>
    <row r="172" spans="3:7" ht="15.75" customHeight="1" x14ac:dyDescent="0.35">
      <c r="C172" s="54" t="s">
        <v>14</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265" t="s">
        <v>326</v>
      </c>
      <c r="D174" s="266"/>
      <c r="E174" s="266"/>
      <c r="F174" s="266"/>
      <c r="G174" s="267"/>
    </row>
    <row r="175" spans="3:7" ht="22.5" customHeight="1" thickBot="1" x14ac:dyDescent="0.4">
      <c r="C175" s="62" t="s">
        <v>387</v>
      </c>
      <c r="D175" s="63">
        <f>'1) Tableau budgétaire 1'!D171</f>
        <v>0</v>
      </c>
      <c r="E175" s="63">
        <f>'1) Tableau budgétaire 1'!E171</f>
        <v>0</v>
      </c>
      <c r="F175" s="63">
        <f>'1) Tableau budgétaire 1'!F171</f>
        <v>0</v>
      </c>
      <c r="G175" s="64">
        <f t="shared" ref="G175:G183" si="15">SUM(D175:F175)</f>
        <v>0</v>
      </c>
    </row>
    <row r="176" spans="3:7" ht="15.75" customHeight="1" x14ac:dyDescent="0.35">
      <c r="C176" s="60" t="s">
        <v>359</v>
      </c>
      <c r="D176" s="83"/>
      <c r="E176" s="84"/>
      <c r="F176" s="84"/>
      <c r="G176" s="61">
        <f t="shared" si="15"/>
        <v>0</v>
      </c>
    </row>
    <row r="177" spans="3:7" ht="15.75" customHeight="1" x14ac:dyDescent="0.35">
      <c r="C177" s="50" t="s">
        <v>360</v>
      </c>
      <c r="D177" s="85"/>
      <c r="E177" s="19"/>
      <c r="F177" s="19"/>
      <c r="G177" s="59">
        <f t="shared" si="15"/>
        <v>0</v>
      </c>
    </row>
    <row r="178" spans="3:7" ht="15.75" customHeight="1" x14ac:dyDescent="0.35">
      <c r="C178" s="50" t="s">
        <v>361</v>
      </c>
      <c r="D178" s="85"/>
      <c r="E178" s="85"/>
      <c r="F178" s="85"/>
      <c r="G178" s="59">
        <f t="shared" si="15"/>
        <v>0</v>
      </c>
    </row>
    <row r="179" spans="3:7" ht="15.75" customHeight="1" x14ac:dyDescent="0.35">
      <c r="C179" s="51" t="s">
        <v>362</v>
      </c>
      <c r="D179" s="85"/>
      <c r="E179" s="85"/>
      <c r="F179" s="85"/>
      <c r="G179" s="59">
        <f t="shared" si="15"/>
        <v>0</v>
      </c>
    </row>
    <row r="180" spans="3:7" ht="15.75" customHeight="1" x14ac:dyDescent="0.35">
      <c r="C180" s="50" t="s">
        <v>363</v>
      </c>
      <c r="D180" s="85"/>
      <c r="E180" s="85"/>
      <c r="F180" s="85"/>
      <c r="G180" s="59">
        <f t="shared" si="15"/>
        <v>0</v>
      </c>
    </row>
    <row r="181" spans="3:7" ht="15.75" customHeight="1" x14ac:dyDescent="0.35">
      <c r="C181" s="50" t="s">
        <v>364</v>
      </c>
      <c r="D181" s="85"/>
      <c r="E181" s="85"/>
      <c r="F181" s="85"/>
      <c r="G181" s="59">
        <f t="shared" si="15"/>
        <v>0</v>
      </c>
    </row>
    <row r="182" spans="3:7" ht="15.75" customHeight="1" x14ac:dyDescent="0.35">
      <c r="C182" s="50" t="s">
        <v>365</v>
      </c>
      <c r="D182" s="85"/>
      <c r="E182" s="85"/>
      <c r="F182" s="85"/>
      <c r="G182" s="59">
        <f t="shared" si="15"/>
        <v>0</v>
      </c>
    </row>
    <row r="183" spans="3:7" ht="15.75" customHeight="1" x14ac:dyDescent="0.35">
      <c r="C183" s="54" t="s">
        <v>14</v>
      </c>
      <c r="D183" s="65">
        <f>SUM(D176:D182)</f>
        <v>0</v>
      </c>
      <c r="E183" s="65">
        <f>SUM(E176:E182)</f>
        <v>0</v>
      </c>
      <c r="F183" s="65">
        <f>SUM(F176:F182)</f>
        <v>0</v>
      </c>
      <c r="G183" s="59">
        <f t="shared" si="15"/>
        <v>0</v>
      </c>
    </row>
    <row r="184" spans="3:7" ht="15.75" customHeight="1" x14ac:dyDescent="0.35"/>
    <row r="185" spans="3:7" ht="15.75" customHeight="1" x14ac:dyDescent="0.35">
      <c r="C185" s="265" t="s">
        <v>388</v>
      </c>
      <c r="D185" s="266"/>
      <c r="E185" s="266"/>
      <c r="F185" s="266"/>
      <c r="G185" s="267"/>
    </row>
    <row r="186" spans="3:7" ht="36" customHeight="1" thickBot="1" x14ac:dyDescent="0.4">
      <c r="C186" s="62" t="s">
        <v>389</v>
      </c>
      <c r="D186" s="63">
        <f>'1) Tableau budgétaire 1'!D178</f>
        <v>0</v>
      </c>
      <c r="E186" s="63">
        <f>'1) Tableau budgétaire 1'!E178</f>
        <v>0</v>
      </c>
      <c r="F186" s="63">
        <f>'1) Tableau budgétaire 1'!F178</f>
        <v>0</v>
      </c>
      <c r="G186" s="64">
        <f t="shared" ref="G186:G194" si="16">SUM(D186:F186)</f>
        <v>0</v>
      </c>
    </row>
    <row r="187" spans="3:7" ht="15.75" customHeight="1" x14ac:dyDescent="0.35">
      <c r="C187" s="60" t="s">
        <v>359</v>
      </c>
      <c r="D187" s="83"/>
      <c r="E187" s="84"/>
      <c r="F187" s="84"/>
      <c r="G187" s="61">
        <f t="shared" si="16"/>
        <v>0</v>
      </c>
    </row>
    <row r="188" spans="3:7" ht="15.75" customHeight="1" x14ac:dyDescent="0.35">
      <c r="C188" s="50" t="s">
        <v>360</v>
      </c>
      <c r="D188" s="85"/>
      <c r="E188" s="19"/>
      <c r="F188" s="19"/>
      <c r="G188" s="59">
        <f t="shared" si="16"/>
        <v>0</v>
      </c>
    </row>
    <row r="189" spans="3:7" ht="15.75" customHeight="1" x14ac:dyDescent="0.35">
      <c r="C189" s="50" t="s">
        <v>361</v>
      </c>
      <c r="D189" s="85"/>
      <c r="E189" s="85"/>
      <c r="F189" s="85"/>
      <c r="G189" s="59">
        <f t="shared" si="16"/>
        <v>0</v>
      </c>
    </row>
    <row r="190" spans="3:7" ht="15.75" customHeight="1" x14ac:dyDescent="0.35">
      <c r="C190" s="51" t="s">
        <v>362</v>
      </c>
      <c r="D190" s="85"/>
      <c r="E190" s="85"/>
      <c r="F190" s="85"/>
      <c r="G190" s="59">
        <f t="shared" si="16"/>
        <v>0</v>
      </c>
    </row>
    <row r="191" spans="3:7" ht="15.75" customHeight="1" x14ac:dyDescent="0.35">
      <c r="C191" s="50" t="s">
        <v>363</v>
      </c>
      <c r="D191" s="85"/>
      <c r="E191" s="85"/>
      <c r="F191" s="85"/>
      <c r="G191" s="59">
        <f t="shared" si="16"/>
        <v>0</v>
      </c>
    </row>
    <row r="192" spans="3:7" ht="15.75" customHeight="1" x14ac:dyDescent="0.35">
      <c r="C192" s="50" t="s">
        <v>364</v>
      </c>
      <c r="D192" s="85"/>
      <c r="E192" s="85"/>
      <c r="F192" s="85"/>
      <c r="G192" s="59">
        <f t="shared" si="16"/>
        <v>0</v>
      </c>
    </row>
    <row r="193" spans="3:13" ht="15.75" customHeight="1" x14ac:dyDescent="0.35">
      <c r="C193" s="50" t="s">
        <v>365</v>
      </c>
      <c r="D193" s="85"/>
      <c r="E193" s="85"/>
      <c r="F193" s="85"/>
      <c r="G193" s="59">
        <f t="shared" si="16"/>
        <v>0</v>
      </c>
    </row>
    <row r="194" spans="3:13" ht="15.75" customHeight="1" x14ac:dyDescent="0.35">
      <c r="C194" s="54" t="s">
        <v>14</v>
      </c>
      <c r="D194" s="65">
        <f>SUM(D187:D193)</f>
        <v>0</v>
      </c>
      <c r="E194" s="65">
        <f>SUM(E187:E193)</f>
        <v>0</v>
      </c>
      <c r="F194" s="65">
        <f>SUM(F187:F193)</f>
        <v>0</v>
      </c>
      <c r="G194" s="59">
        <f t="shared" si="16"/>
        <v>0</v>
      </c>
    </row>
    <row r="195" spans="3:13" ht="15.75" customHeight="1" thickBot="1" x14ac:dyDescent="0.4"/>
    <row r="196" spans="3:13" ht="19.5" customHeight="1" thickBot="1" x14ac:dyDescent="0.4">
      <c r="C196" s="262" t="s">
        <v>355</v>
      </c>
      <c r="D196" s="263"/>
      <c r="E196" s="263"/>
      <c r="F196" s="263"/>
      <c r="G196" s="264"/>
    </row>
    <row r="197" spans="3:13" ht="51.75" customHeight="1" x14ac:dyDescent="0.35">
      <c r="C197" s="73"/>
      <c r="D197" s="184" t="str">
        <f>'1) Tableau budgétaire 1'!D4</f>
        <v>Organisation recipiendiaire 1 (budget en USD)</v>
      </c>
      <c r="E197" s="184" t="str">
        <f>'1) Tableau budgétaire 1'!E4</f>
        <v>Organisation recipiendiaire 2 (budget en USD)</v>
      </c>
      <c r="F197" s="184" t="str">
        <f>'1) Tableau budgétaire 1'!F4</f>
        <v>Organisation recipiendiaire 3 (budget en USD)</v>
      </c>
      <c r="G197" s="179" t="s">
        <v>355</v>
      </c>
    </row>
    <row r="198" spans="3:13" ht="19.5" customHeight="1" x14ac:dyDescent="0.35">
      <c r="C198" s="185" t="s">
        <v>359</v>
      </c>
      <c r="D198" s="117">
        <f t="shared" ref="D198:F204" si="17">SUM(D176,D165,D154,D143,D131,D120,D109,D98,D86,D75,D64,D53,D41,D30,D19,D8,D187)</f>
        <v>0</v>
      </c>
      <c r="E198" s="117">
        <f t="shared" si="17"/>
        <v>0</v>
      </c>
      <c r="F198" s="117">
        <f t="shared" si="17"/>
        <v>0</v>
      </c>
      <c r="G198" s="71">
        <f t="shared" ref="G198:G205" si="18">SUM(D198:F198)</f>
        <v>0</v>
      </c>
    </row>
    <row r="199" spans="3:13" ht="34.5" customHeight="1" x14ac:dyDescent="0.35">
      <c r="C199" s="133" t="s">
        <v>360</v>
      </c>
      <c r="D199" s="74">
        <f t="shared" si="17"/>
        <v>0</v>
      </c>
      <c r="E199" s="74">
        <f t="shared" si="17"/>
        <v>0</v>
      </c>
      <c r="F199" s="74">
        <f t="shared" si="17"/>
        <v>0</v>
      </c>
      <c r="G199" s="72">
        <f t="shared" si="18"/>
        <v>0</v>
      </c>
    </row>
    <row r="200" spans="3:13" ht="48" customHeight="1" x14ac:dyDescent="0.35">
      <c r="C200" s="133" t="s">
        <v>361</v>
      </c>
      <c r="D200" s="74">
        <f t="shared" si="17"/>
        <v>0</v>
      </c>
      <c r="E200" s="74">
        <f t="shared" si="17"/>
        <v>0</v>
      </c>
      <c r="F200" s="74">
        <f t="shared" si="17"/>
        <v>0</v>
      </c>
      <c r="G200" s="72">
        <f t="shared" si="18"/>
        <v>0</v>
      </c>
    </row>
    <row r="201" spans="3:13" ht="33" customHeight="1" x14ac:dyDescent="0.35">
      <c r="C201" s="134" t="s">
        <v>362</v>
      </c>
      <c r="D201" s="74">
        <f t="shared" si="17"/>
        <v>0</v>
      </c>
      <c r="E201" s="74">
        <f t="shared" si="17"/>
        <v>0</v>
      </c>
      <c r="F201" s="74">
        <f t="shared" si="17"/>
        <v>0</v>
      </c>
      <c r="G201" s="72">
        <f t="shared" si="18"/>
        <v>0</v>
      </c>
    </row>
    <row r="202" spans="3:13" ht="21" customHeight="1" x14ac:dyDescent="0.35">
      <c r="C202" s="133" t="s">
        <v>363</v>
      </c>
      <c r="D202" s="74">
        <f t="shared" si="17"/>
        <v>0</v>
      </c>
      <c r="E202" s="74">
        <f t="shared" si="17"/>
        <v>0</v>
      </c>
      <c r="F202" s="74">
        <f t="shared" si="17"/>
        <v>0</v>
      </c>
      <c r="G202" s="72">
        <f t="shared" si="18"/>
        <v>0</v>
      </c>
      <c r="H202" s="25"/>
      <c r="I202" s="25"/>
      <c r="J202" s="25"/>
      <c r="K202" s="25"/>
      <c r="L202" s="25"/>
      <c r="M202" s="24"/>
    </row>
    <row r="203" spans="3:13" ht="39.75" customHeight="1" x14ac:dyDescent="0.35">
      <c r="C203" s="133" t="s">
        <v>364</v>
      </c>
      <c r="D203" s="74">
        <f t="shared" si="17"/>
        <v>0</v>
      </c>
      <c r="E203" s="74">
        <f t="shared" si="17"/>
        <v>0</v>
      </c>
      <c r="F203" s="74">
        <f t="shared" si="17"/>
        <v>0</v>
      </c>
      <c r="G203" s="72">
        <f t="shared" si="18"/>
        <v>0</v>
      </c>
      <c r="H203" s="25"/>
      <c r="I203" s="25"/>
      <c r="J203" s="25"/>
      <c r="K203" s="25"/>
      <c r="L203" s="25"/>
      <c r="M203" s="24"/>
    </row>
    <row r="204" spans="3:13" ht="39.75" customHeight="1" x14ac:dyDescent="0.35">
      <c r="C204" s="133" t="s">
        <v>365</v>
      </c>
      <c r="D204" s="117">
        <f t="shared" si="17"/>
        <v>0</v>
      </c>
      <c r="E204" s="117">
        <f t="shared" si="17"/>
        <v>0</v>
      </c>
      <c r="F204" s="117">
        <f t="shared" si="17"/>
        <v>0</v>
      </c>
      <c r="G204" s="72">
        <f t="shared" si="18"/>
        <v>0</v>
      </c>
      <c r="H204" s="25"/>
      <c r="I204" s="25"/>
      <c r="J204" s="25"/>
      <c r="K204" s="25"/>
      <c r="L204" s="25"/>
      <c r="M204" s="24"/>
    </row>
    <row r="205" spans="3:13" ht="22.5" customHeight="1" x14ac:dyDescent="0.35">
      <c r="C205" s="101" t="s">
        <v>347</v>
      </c>
      <c r="D205" s="118">
        <f>SUM(D198:D204)</f>
        <v>0</v>
      </c>
      <c r="E205" s="118">
        <f>SUM(E198:E204)</f>
        <v>0</v>
      </c>
      <c r="F205" s="118">
        <f>SUM(F198:F204)</f>
        <v>0</v>
      </c>
      <c r="G205" s="119">
        <f t="shared" si="18"/>
        <v>0</v>
      </c>
      <c r="H205" s="25"/>
      <c r="I205" s="25"/>
      <c r="J205" s="25"/>
      <c r="K205" s="25"/>
      <c r="L205" s="25"/>
      <c r="M205" s="24"/>
    </row>
    <row r="206" spans="3:13" ht="26.25" customHeight="1" thickBot="1" x14ac:dyDescent="0.4">
      <c r="C206" s="101" t="s">
        <v>348</v>
      </c>
      <c r="D206" s="76">
        <f>D205*0.07</f>
        <v>0</v>
      </c>
      <c r="E206" s="76">
        <f t="shared" ref="E206:G206" si="19">E205*0.07</f>
        <v>0</v>
      </c>
      <c r="F206" s="76">
        <f t="shared" si="19"/>
        <v>0</v>
      </c>
      <c r="G206" s="122">
        <f t="shared" si="19"/>
        <v>0</v>
      </c>
      <c r="H206" s="33"/>
      <c r="I206" s="33"/>
      <c r="J206" s="33"/>
      <c r="K206" s="33"/>
      <c r="L206" s="55"/>
      <c r="M206" s="53"/>
    </row>
    <row r="207" spans="3:13" ht="23.25" customHeight="1" thickBot="1" x14ac:dyDescent="0.4">
      <c r="C207" s="120" t="s">
        <v>184</v>
      </c>
      <c r="D207" s="121">
        <f>SUM(D205:D206)</f>
        <v>0</v>
      </c>
      <c r="E207" s="121">
        <f t="shared" ref="E207:G207" si="20">SUM(E205:E206)</f>
        <v>0</v>
      </c>
      <c r="F207" s="121">
        <f t="shared" si="20"/>
        <v>0</v>
      </c>
      <c r="G207" s="75">
        <f t="shared" si="20"/>
        <v>0</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1'!$G$190</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38" t="s">
        <v>390</v>
      </c>
    </row>
    <row r="3" spans="2:2" ht="70.5" customHeight="1" x14ac:dyDescent="0.35">
      <c r="B3" s="139" t="s">
        <v>397</v>
      </c>
    </row>
    <row r="4" spans="2:2" ht="58" x14ac:dyDescent="0.35">
      <c r="B4" s="136" t="s">
        <v>391</v>
      </c>
    </row>
    <row r="5" spans="2:2" x14ac:dyDescent="0.35">
      <c r="B5" s="136"/>
    </row>
    <row r="6" spans="2:2" ht="58" x14ac:dyDescent="0.35">
      <c r="B6" s="135" t="s">
        <v>392</v>
      </c>
    </row>
    <row r="7" spans="2:2" x14ac:dyDescent="0.35">
      <c r="B7" s="136"/>
    </row>
    <row r="8" spans="2:2" ht="72.5" x14ac:dyDescent="0.35">
      <c r="B8" s="135" t="s">
        <v>398</v>
      </c>
    </row>
    <row r="9" spans="2:2" x14ac:dyDescent="0.35">
      <c r="B9" s="136"/>
    </row>
    <row r="10" spans="2:2" ht="29" x14ac:dyDescent="0.35">
      <c r="B10" s="136" t="s">
        <v>393</v>
      </c>
    </row>
    <row r="11" spans="2:2" x14ac:dyDescent="0.35">
      <c r="B11" s="136"/>
    </row>
    <row r="12" spans="2:2" ht="72.5" x14ac:dyDescent="0.35">
      <c r="B12" s="135" t="s">
        <v>399</v>
      </c>
    </row>
    <row r="13" spans="2:2" x14ac:dyDescent="0.35">
      <c r="B13" s="136"/>
    </row>
    <row r="14" spans="2:2" ht="58.5" thickBot="1" x14ac:dyDescent="0.4">
      <c r="B14" s="137" t="s">
        <v>394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abSelected="1" topLeftCell="A12" zoomScale="80" zoomScaleNormal="80" zoomScaleSheetLayoutView="70" workbookViewId="0">
      <selection activeCell="H36" sqref="H36:H39"/>
    </sheetView>
  </sheetViews>
  <sheetFormatPr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285" t="s">
        <v>701</v>
      </c>
      <c r="C2" s="286"/>
      <c r="D2" s="287"/>
    </row>
    <row r="3" spans="2:8" ht="15" thickBot="1" x14ac:dyDescent="0.4">
      <c r="B3" s="288"/>
      <c r="C3" s="289"/>
      <c r="D3" s="290"/>
    </row>
    <row r="4" spans="2:8" ht="15" thickBot="1" x14ac:dyDescent="0.4"/>
    <row r="5" spans="2:8" x14ac:dyDescent="0.35">
      <c r="B5" s="276" t="s">
        <v>697</v>
      </c>
      <c r="C5" s="277"/>
      <c r="D5" s="278"/>
      <c r="E5" s="234"/>
      <c r="F5" s="276" t="s">
        <v>702</v>
      </c>
      <c r="G5" s="277"/>
      <c r="H5" s="278"/>
    </row>
    <row r="6" spans="2:8" ht="15" thickBot="1" x14ac:dyDescent="0.4">
      <c r="B6" s="279"/>
      <c r="C6" s="280"/>
      <c r="D6" s="281"/>
      <c r="E6" s="234"/>
      <c r="F6" s="279"/>
      <c r="G6" s="280"/>
      <c r="H6" s="281"/>
    </row>
    <row r="7" spans="2:8" x14ac:dyDescent="0.35">
      <c r="B7" s="235" t="s">
        <v>700</v>
      </c>
      <c r="C7" s="272">
        <f>SUM('1) Tableau budgétaire 1'!D15:F15,'1) Tableau budgétaire 1'!D25:F25,'1) Tableau budgétaire 1'!D35:F35,'1) Tableau budgétaire 1'!D45:F45)</f>
        <v>0</v>
      </c>
      <c r="D7" s="273"/>
      <c r="E7" s="234"/>
      <c r="F7" s="235" t="s">
        <v>700</v>
      </c>
      <c r="G7" s="272">
        <f>SUM('1) Tableau budgétaire 1'!D15:F15,'1) Tableau budgétaire 1'!D25:F25,'1) Tableau budgétaire 1'!D35:F35,'1) Tableau budgétaire 1'!D45:F45)</f>
        <v>0</v>
      </c>
      <c r="H7" s="273"/>
    </row>
    <row r="8" spans="2:8" ht="29" x14ac:dyDescent="0.35">
      <c r="B8" s="235" t="s">
        <v>442</v>
      </c>
      <c r="C8" s="274">
        <f>SUM(D10:D12)</f>
        <v>0</v>
      </c>
      <c r="D8" s="275"/>
      <c r="E8" s="234"/>
      <c r="F8" s="235" t="s">
        <v>869</v>
      </c>
      <c r="G8" s="274">
        <f>SUM(H10:H12)</f>
        <v>0</v>
      </c>
      <c r="H8" s="275"/>
    </row>
    <row r="9" spans="2:8" ht="29" x14ac:dyDescent="0.35">
      <c r="B9" s="318" t="s">
        <v>441</v>
      </c>
      <c r="C9" s="236" t="s">
        <v>706</v>
      </c>
      <c r="D9" s="237" t="s">
        <v>443</v>
      </c>
      <c r="E9" s="234"/>
      <c r="F9" s="319" t="s">
        <v>705</v>
      </c>
      <c r="G9" s="236" t="s">
        <v>870</v>
      </c>
      <c r="H9" s="237" t="s">
        <v>872</v>
      </c>
    </row>
    <row r="10" spans="2:8" ht="35.15" customHeight="1" x14ac:dyDescent="0.35">
      <c r="B10" s="240">
        <v>0</v>
      </c>
      <c r="C10" s="238">
        <v>0</v>
      </c>
      <c r="D10" s="232">
        <f>C7*C10</f>
        <v>0</v>
      </c>
      <c r="E10" s="234"/>
      <c r="F10" s="240"/>
      <c r="G10" s="238">
        <v>0</v>
      </c>
      <c r="H10" s="232">
        <f>$G$7*G10</f>
        <v>0</v>
      </c>
    </row>
    <row r="11" spans="2:8" ht="35.15" customHeight="1" x14ac:dyDescent="0.35">
      <c r="B11" s="240">
        <v>0</v>
      </c>
      <c r="C11" s="238">
        <v>0</v>
      </c>
      <c r="D11" s="232">
        <f>C7*C11</f>
        <v>0</v>
      </c>
      <c r="E11" s="234"/>
      <c r="F11" s="240"/>
      <c r="G11" s="238">
        <v>0</v>
      </c>
      <c r="H11" s="232">
        <f>G7*G11</f>
        <v>0</v>
      </c>
    </row>
    <row r="12" spans="2:8" ht="35.15" customHeight="1" thickBot="1" x14ac:dyDescent="0.4">
      <c r="B12" s="241">
        <v>0</v>
      </c>
      <c r="C12" s="239">
        <v>0</v>
      </c>
      <c r="D12" s="233">
        <f>C7*C12</f>
        <v>0</v>
      </c>
      <c r="E12" s="234"/>
      <c r="F12" s="241"/>
      <c r="G12" s="239">
        <v>0</v>
      </c>
      <c r="H12" s="233">
        <f>G7*G12</f>
        <v>0</v>
      </c>
    </row>
    <row r="13" spans="2:8" ht="15" thickBot="1" x14ac:dyDescent="0.4">
      <c r="B13" s="234"/>
      <c r="C13" s="234"/>
      <c r="D13" s="234"/>
      <c r="E13" s="234"/>
      <c r="F13" s="234"/>
      <c r="G13" s="234"/>
      <c r="H13" s="234"/>
    </row>
    <row r="14" spans="2:8" x14ac:dyDescent="0.35">
      <c r="B14" s="276" t="s">
        <v>698</v>
      </c>
      <c r="C14" s="277"/>
      <c r="D14" s="278"/>
      <c r="E14" s="234"/>
      <c r="F14" s="276" t="s">
        <v>703</v>
      </c>
      <c r="G14" s="277"/>
      <c r="H14" s="278"/>
    </row>
    <row r="15" spans="2:8" ht="15" thickBot="1" x14ac:dyDescent="0.4">
      <c r="B15" s="282"/>
      <c r="C15" s="283"/>
      <c r="D15" s="284"/>
      <c r="E15" s="234"/>
      <c r="F15" s="282"/>
      <c r="G15" s="283"/>
      <c r="H15" s="284"/>
    </row>
    <row r="16" spans="2:8" x14ac:dyDescent="0.35">
      <c r="B16" s="235" t="s">
        <v>700</v>
      </c>
      <c r="C16" s="272">
        <f>SUM('1) Tableau budgétaire 1'!D57:F57,'1) Tableau budgétaire 1'!D67:F67,'1) Tableau budgétaire 1'!D77:F77,'1) Tableau budgétaire 1'!D87:F87)</f>
        <v>0</v>
      </c>
      <c r="D16" s="273"/>
      <c r="E16" s="234"/>
      <c r="F16" s="235" t="s">
        <v>700</v>
      </c>
      <c r="G16" s="272">
        <f>SUM('1) Tableau budgétaire 1'!D57:F57,'1) Tableau budgétaire 1'!D67:F67,'1) Tableau budgétaire 1'!D77:F77,'1) Tableau budgétaire 1'!D87:F87)</f>
        <v>0</v>
      </c>
      <c r="H16" s="273"/>
    </row>
    <row r="17" spans="2:8" ht="29" x14ac:dyDescent="0.35">
      <c r="B17" s="235" t="s">
        <v>442</v>
      </c>
      <c r="C17" s="274">
        <f>SUM(D19:D21)</f>
        <v>0</v>
      </c>
      <c r="D17" s="275"/>
      <c r="E17" s="234"/>
      <c r="F17" s="235" t="s">
        <v>869</v>
      </c>
      <c r="G17" s="274">
        <f>SUM(H19:H21)</f>
        <v>0</v>
      </c>
      <c r="H17" s="275"/>
    </row>
    <row r="18" spans="2:8" ht="29" x14ac:dyDescent="0.35">
      <c r="B18" s="318" t="s">
        <v>441</v>
      </c>
      <c r="C18" s="236" t="s">
        <v>706</v>
      </c>
      <c r="D18" s="237" t="s">
        <v>443</v>
      </c>
      <c r="E18" s="234"/>
      <c r="F18" s="319" t="s">
        <v>705</v>
      </c>
      <c r="G18" s="236" t="s">
        <v>870</v>
      </c>
      <c r="H18" s="237" t="s">
        <v>872</v>
      </c>
    </row>
    <row r="19" spans="2:8" ht="35.15" customHeight="1" x14ac:dyDescent="0.35">
      <c r="B19" s="240">
        <v>0</v>
      </c>
      <c r="C19" s="238">
        <v>0</v>
      </c>
      <c r="D19" s="232">
        <f>$C$16*C19</f>
        <v>0</v>
      </c>
      <c r="E19" s="234"/>
      <c r="F19" s="240"/>
      <c r="G19" s="238">
        <v>0</v>
      </c>
      <c r="H19" s="232">
        <f>$G$16*G19</f>
        <v>0</v>
      </c>
    </row>
    <row r="20" spans="2:8" ht="35.15" customHeight="1" x14ac:dyDescent="0.35">
      <c r="B20" s="240">
        <v>0</v>
      </c>
      <c r="C20" s="238">
        <v>0</v>
      </c>
      <c r="D20" s="232">
        <f>$C$16*C20</f>
        <v>0</v>
      </c>
      <c r="E20" s="234"/>
      <c r="F20" s="240"/>
      <c r="G20" s="238">
        <v>0</v>
      </c>
      <c r="H20" s="232">
        <f>$G$16*G20</f>
        <v>0</v>
      </c>
    </row>
    <row r="21" spans="2:8" ht="35.15" customHeight="1" thickBot="1" x14ac:dyDescent="0.4">
      <c r="B21" s="241">
        <v>0</v>
      </c>
      <c r="C21" s="239">
        <v>0</v>
      </c>
      <c r="D21" s="233">
        <f>$C$16*C21</f>
        <v>0</v>
      </c>
      <c r="E21" s="234"/>
      <c r="F21" s="241"/>
      <c r="G21" s="239">
        <v>0</v>
      </c>
      <c r="H21" s="233">
        <f>$G$16*G21</f>
        <v>0</v>
      </c>
    </row>
    <row r="22" spans="2:8" ht="15" thickBot="1" x14ac:dyDescent="0.4">
      <c r="B22" s="234"/>
      <c r="C22" s="234"/>
      <c r="D22" s="234"/>
      <c r="E22" s="234"/>
      <c r="F22" s="234"/>
      <c r="G22" s="234"/>
      <c r="H22" s="234"/>
    </row>
    <row r="23" spans="2:8" x14ac:dyDescent="0.35">
      <c r="B23" s="276" t="s">
        <v>699</v>
      </c>
      <c r="C23" s="277"/>
      <c r="D23" s="278"/>
      <c r="E23" s="234"/>
      <c r="F23" s="276" t="s">
        <v>704</v>
      </c>
      <c r="G23" s="277"/>
      <c r="H23" s="278"/>
    </row>
    <row r="24" spans="2:8" ht="15" thickBot="1" x14ac:dyDescent="0.4">
      <c r="B24" s="279"/>
      <c r="C24" s="280"/>
      <c r="D24" s="281"/>
      <c r="E24" s="234"/>
      <c r="F24" s="279"/>
      <c r="G24" s="280"/>
      <c r="H24" s="281"/>
    </row>
    <row r="25" spans="2:8" x14ac:dyDescent="0.35">
      <c r="B25" s="235" t="s">
        <v>700</v>
      </c>
      <c r="C25" s="272">
        <f>SUM('1) Tableau budgétaire 1'!D99:F99,'1) Tableau budgétaire 1'!D109:F109,'1) Tableau budgétaire 1'!D119:F119,'1) Tableau budgétaire 1'!D129:F129)</f>
        <v>0</v>
      </c>
      <c r="D25" s="273"/>
      <c r="E25" s="234"/>
      <c r="F25" s="235" t="s">
        <v>700</v>
      </c>
      <c r="G25" s="272">
        <f>SUM('1) Tableau budgétaire 1'!D99:F99,'1) Tableau budgétaire 1'!D109:F109,'1) Tableau budgétaire 1'!D119:F119,'1) Tableau budgétaire 1'!D129:F129)</f>
        <v>0</v>
      </c>
      <c r="H25" s="273"/>
    </row>
    <row r="26" spans="2:8" ht="29" x14ac:dyDescent="0.35">
      <c r="B26" s="235" t="s">
        <v>442</v>
      </c>
      <c r="C26" s="274">
        <f>SUM(D28:D30)</f>
        <v>0</v>
      </c>
      <c r="D26" s="275"/>
      <c r="E26" s="234"/>
      <c r="F26" s="235" t="s">
        <v>869</v>
      </c>
      <c r="G26" s="274">
        <f>SUM(H28:H30)</f>
        <v>0</v>
      </c>
      <c r="H26" s="275"/>
    </row>
    <row r="27" spans="2:8" ht="29" x14ac:dyDescent="0.35">
      <c r="B27" s="318" t="s">
        <v>441</v>
      </c>
      <c r="C27" s="236" t="s">
        <v>706</v>
      </c>
      <c r="D27" s="237" t="s">
        <v>443</v>
      </c>
      <c r="E27" s="234"/>
      <c r="F27" s="319" t="s">
        <v>705</v>
      </c>
      <c r="G27" s="236" t="s">
        <v>871</v>
      </c>
      <c r="H27" s="237" t="s">
        <v>872</v>
      </c>
    </row>
    <row r="28" spans="2:8" ht="35.15" customHeight="1" x14ac:dyDescent="0.35">
      <c r="B28" s="240">
        <v>0</v>
      </c>
      <c r="C28" s="238">
        <v>0</v>
      </c>
      <c r="D28" s="232">
        <f>$C$25*C28</f>
        <v>0</v>
      </c>
      <c r="E28" s="234"/>
      <c r="F28" s="240"/>
      <c r="G28" s="238">
        <v>0</v>
      </c>
      <c r="H28" s="232">
        <f>$G$25*G28</f>
        <v>0</v>
      </c>
    </row>
    <row r="29" spans="2:8" ht="35.15" customHeight="1" x14ac:dyDescent="0.35">
      <c r="B29" s="240">
        <v>0</v>
      </c>
      <c r="C29" s="238">
        <v>0</v>
      </c>
      <c r="D29" s="232">
        <f>$C$25*C29</f>
        <v>0</v>
      </c>
      <c r="E29" s="234"/>
      <c r="F29" s="240"/>
      <c r="G29" s="238">
        <v>0</v>
      </c>
      <c r="H29" s="232">
        <f>$G$25*G29</f>
        <v>0</v>
      </c>
    </row>
    <row r="30" spans="2:8" ht="35.15" customHeight="1" thickBot="1" x14ac:dyDescent="0.4">
      <c r="B30" s="241">
        <v>0</v>
      </c>
      <c r="C30" s="239">
        <v>0</v>
      </c>
      <c r="D30" s="233">
        <f>$C$25*C30</f>
        <v>0</v>
      </c>
      <c r="E30" s="234"/>
      <c r="F30" s="241"/>
      <c r="G30" s="239">
        <v>0</v>
      </c>
      <c r="H30" s="233">
        <f>$G$25*G30</f>
        <v>0</v>
      </c>
    </row>
    <row r="31" spans="2:8" ht="15" thickBot="1" x14ac:dyDescent="0.4">
      <c r="B31" s="234"/>
      <c r="C31" s="234"/>
      <c r="D31" s="234"/>
      <c r="E31" s="234"/>
      <c r="F31" s="234"/>
      <c r="G31" s="234"/>
      <c r="H31" s="234"/>
    </row>
    <row r="32" spans="2:8" x14ac:dyDescent="0.35">
      <c r="B32" s="276" t="s">
        <v>707</v>
      </c>
      <c r="C32" s="277"/>
      <c r="D32" s="278"/>
      <c r="E32" s="234"/>
      <c r="F32" s="276" t="s">
        <v>707</v>
      </c>
      <c r="G32" s="277"/>
      <c r="H32" s="278"/>
    </row>
    <row r="33" spans="2:8" ht="15" thickBot="1" x14ac:dyDescent="0.4">
      <c r="B33" s="279"/>
      <c r="C33" s="280"/>
      <c r="D33" s="281"/>
      <c r="E33" s="234"/>
      <c r="F33" s="279"/>
      <c r="G33" s="280"/>
      <c r="H33" s="281"/>
    </row>
    <row r="34" spans="2:8" x14ac:dyDescent="0.35">
      <c r="B34" s="235" t="s">
        <v>700</v>
      </c>
      <c r="C34" s="272">
        <f>SUM('1) Tableau budgétaire 1'!D141:F141,'1) Tableau budgétaire 1'!D151:F151,'1) Tableau budgétaire 1'!D161:F161,'1) Tableau budgétaire 1'!D171:F171)</f>
        <v>0</v>
      </c>
      <c r="D34" s="273"/>
      <c r="E34" s="234"/>
      <c r="F34" s="235" t="s">
        <v>700</v>
      </c>
      <c r="G34" s="272">
        <f>SUM('1) Tableau budgétaire 1'!D141:F141,'1) Tableau budgétaire 1'!D151:F151,'1) Tableau budgétaire 1'!D161:F161,'1) Tableau budgétaire 1'!D171:F171)</f>
        <v>0</v>
      </c>
      <c r="H34" s="273"/>
    </row>
    <row r="35" spans="2:8" ht="29" x14ac:dyDescent="0.35">
      <c r="B35" s="235" t="s">
        <v>442</v>
      </c>
      <c r="C35" s="274">
        <f>SUM(D37:D39)</f>
        <v>0</v>
      </c>
      <c r="D35" s="275"/>
      <c r="E35" s="234"/>
      <c r="F35" s="235" t="s">
        <v>869</v>
      </c>
      <c r="G35" s="274">
        <f>SUM(H37:H39)</f>
        <v>0</v>
      </c>
      <c r="H35" s="275"/>
    </row>
    <row r="36" spans="2:8" ht="29" x14ac:dyDescent="0.35">
      <c r="B36" s="318" t="s">
        <v>441</v>
      </c>
      <c r="C36" s="236" t="s">
        <v>706</v>
      </c>
      <c r="D36" s="237" t="s">
        <v>443</v>
      </c>
      <c r="E36" s="234"/>
      <c r="F36" s="319" t="s">
        <v>705</v>
      </c>
      <c r="G36" s="236" t="s">
        <v>870</v>
      </c>
      <c r="H36" s="237" t="s">
        <v>872</v>
      </c>
    </row>
    <row r="37" spans="2:8" ht="35.15" customHeight="1" x14ac:dyDescent="0.35">
      <c r="B37" s="240">
        <v>0</v>
      </c>
      <c r="C37" s="238">
        <v>0</v>
      </c>
      <c r="D37" s="232">
        <f>$C$34*C37</f>
        <v>0</v>
      </c>
      <c r="E37" s="234"/>
      <c r="F37" s="240"/>
      <c r="G37" s="238">
        <v>0</v>
      </c>
      <c r="H37" s="232">
        <f>$G$34*G37</f>
        <v>0</v>
      </c>
    </row>
    <row r="38" spans="2:8" ht="35.15" customHeight="1" x14ac:dyDescent="0.35">
      <c r="B38" s="240">
        <v>0</v>
      </c>
      <c r="C38" s="238">
        <v>0</v>
      </c>
      <c r="D38" s="232">
        <f>$C$34*C38</f>
        <v>0</v>
      </c>
      <c r="E38" s="234"/>
      <c r="F38" s="240"/>
      <c r="G38" s="238">
        <v>0</v>
      </c>
      <c r="H38" s="232">
        <f>$G$34*G38</f>
        <v>0</v>
      </c>
    </row>
    <row r="39" spans="2:8" ht="35.15" customHeight="1" thickBot="1" x14ac:dyDescent="0.4">
      <c r="B39" s="241">
        <v>0</v>
      </c>
      <c r="C39" s="239">
        <v>0</v>
      </c>
      <c r="D39" s="233">
        <f>$C$34*C39</f>
        <v>0</v>
      </c>
      <c r="E39" s="234"/>
      <c r="F39" s="241"/>
      <c r="G39" s="239">
        <v>0</v>
      </c>
      <c r="H39" s="233">
        <f>$G$25*G39</f>
        <v>0</v>
      </c>
    </row>
  </sheetData>
  <sheetProtection sheet="1" objects="1" scenarios="1"/>
  <mergeCells count="33">
    <mergeCell ref="B2:D3"/>
    <mergeCell ref="C7:D7"/>
    <mergeCell ref="B6:D6"/>
    <mergeCell ref="B5:D5"/>
    <mergeCell ref="C8:D8"/>
    <mergeCell ref="F5:H5"/>
    <mergeCell ref="F6:H6"/>
    <mergeCell ref="G7:H7"/>
    <mergeCell ref="G8:H8"/>
    <mergeCell ref="B14:D14"/>
    <mergeCell ref="F14:H14"/>
    <mergeCell ref="B15:D15"/>
    <mergeCell ref="F15:H15"/>
    <mergeCell ref="C16:D16"/>
    <mergeCell ref="G16:H16"/>
    <mergeCell ref="C17:D17"/>
    <mergeCell ref="G17:H17"/>
    <mergeCell ref="F23:H23"/>
    <mergeCell ref="B24:D24"/>
    <mergeCell ref="F24:H24"/>
    <mergeCell ref="C25:D25"/>
    <mergeCell ref="G25:H25"/>
    <mergeCell ref="B23:D23"/>
    <mergeCell ref="G34:H34"/>
    <mergeCell ref="C35:D35"/>
    <mergeCell ref="G35:H35"/>
    <mergeCell ref="G26:H26"/>
    <mergeCell ref="B32:D32"/>
    <mergeCell ref="F32:H32"/>
    <mergeCell ref="B33:D33"/>
    <mergeCell ref="F33:H33"/>
    <mergeCell ref="C26:D26"/>
    <mergeCell ref="C34:D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6FDDD72-2033-4ECE-AAFD-D4A7D23AE0B9}">
          <x14:formula1>
            <xm:f>Dropdowns!$A$1:$A$11</xm:f>
          </x14:formula1>
          <xm:sqref>C10:C12 C19:C21 C28:C30 C37:C39 G10:G12 G19:G21 G28:G30 G37:G39</xm:sqref>
        </x14:dataValidation>
        <x14:dataValidation type="list" allowBlank="1" showInputMessage="1" showErrorMessage="1" xr:uid="{29BB23E6-B029-470D-8C51-34B0E46765C3}">
          <x14:formula1>
            <xm:f>Sheet2!$A$1:$A$171</xm:f>
          </x14:formula1>
          <xm:sqref>B10:B12 B28:B30 B19:B21 B37:B39</xm:sqref>
        </x14:dataValidation>
        <x14:dataValidation type="list" allowBlank="1" showInputMessage="1" showErrorMessage="1" xr:uid="{926D952C-D61F-4D36-9445-6FC9AE59BF66}">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0198-F825-45FB-8012-DD34B7E9FF53}">
  <sheetPr>
    <tabColor theme="2" tint="-0.499984740745262"/>
  </sheetPr>
  <dimension ref="A1:D100"/>
  <sheetViews>
    <sheetView zoomScale="64" zoomScaleNormal="85" workbookViewId="0">
      <selection activeCell="B1" sqref="B1"/>
    </sheetView>
  </sheetViews>
  <sheetFormatPr defaultColWidth="8.7265625" defaultRowHeight="14.5" x14ac:dyDescent="0.35"/>
  <cols>
    <col min="1" max="1" width="15.1796875" customWidth="1"/>
    <col min="2" max="2" width="36.7265625" customWidth="1"/>
    <col min="3" max="3" width="90.81640625" customWidth="1"/>
    <col min="4" max="4" width="35" customWidth="1"/>
  </cols>
  <sheetData>
    <row r="1" spans="1:4" ht="15.5" thickBot="1" x14ac:dyDescent="0.4">
      <c r="A1" s="199" t="s">
        <v>708</v>
      </c>
      <c r="B1" s="200" t="s">
        <v>873</v>
      </c>
      <c r="C1" s="230" t="s">
        <v>868</v>
      </c>
      <c r="D1" s="201" t="s">
        <v>709</v>
      </c>
    </row>
    <row r="2" spans="1:4" ht="28.5" thickBot="1" x14ac:dyDescent="0.4">
      <c r="A2" s="202"/>
      <c r="B2" s="203" t="s">
        <v>710</v>
      </c>
      <c r="C2" s="204" t="s">
        <v>711</v>
      </c>
      <c r="D2" s="205"/>
    </row>
    <row r="3" spans="1:4" ht="28.5" thickBot="1" x14ac:dyDescent="0.4">
      <c r="A3" s="206">
        <v>0</v>
      </c>
      <c r="B3" s="203" t="s">
        <v>712</v>
      </c>
      <c r="C3" s="205" t="s">
        <v>713</v>
      </c>
      <c r="D3" s="205"/>
    </row>
    <row r="4" spans="1:4" ht="30" customHeight="1" thickBot="1" x14ac:dyDescent="0.4">
      <c r="A4" s="207">
        <v>1</v>
      </c>
      <c r="B4" s="297" t="s">
        <v>714</v>
      </c>
      <c r="C4" s="298"/>
      <c r="D4" s="203"/>
    </row>
    <row r="5" spans="1:4" ht="27.5" thickBot="1" x14ac:dyDescent="0.4">
      <c r="A5" s="202">
        <v>1.1000000000000001</v>
      </c>
      <c r="B5" s="205" t="s">
        <v>715</v>
      </c>
      <c r="C5" s="205" t="s">
        <v>716</v>
      </c>
      <c r="D5" s="208">
        <v>15151</v>
      </c>
    </row>
    <row r="6" spans="1:4" ht="41" thickBot="1" x14ac:dyDescent="0.4">
      <c r="A6" s="202">
        <v>1.2</v>
      </c>
      <c r="B6" s="205" t="s">
        <v>717</v>
      </c>
      <c r="C6" s="205" t="s">
        <v>718</v>
      </c>
      <c r="D6" s="209">
        <v>15220</v>
      </c>
    </row>
    <row r="7" spans="1:4" ht="133.5" customHeight="1" thickBot="1" x14ac:dyDescent="0.4">
      <c r="A7" s="202">
        <v>1.3</v>
      </c>
      <c r="B7" s="205" t="s">
        <v>719</v>
      </c>
      <c r="C7" s="205" t="s">
        <v>720</v>
      </c>
      <c r="D7" s="209">
        <v>15220</v>
      </c>
    </row>
    <row r="8" spans="1:4" ht="163" customHeight="1" thickBot="1" x14ac:dyDescent="0.4">
      <c r="A8" s="202">
        <v>1.4</v>
      </c>
      <c r="B8" s="205" t="s">
        <v>721</v>
      </c>
      <c r="C8" s="205" t="s">
        <v>722</v>
      </c>
      <c r="D8" s="209">
        <v>15220</v>
      </c>
    </row>
    <row r="9" spans="1:4" ht="15" thickBot="1" x14ac:dyDescent="0.4">
      <c r="A9" s="210" t="s">
        <v>413</v>
      </c>
      <c r="B9" s="211" t="s">
        <v>723</v>
      </c>
      <c r="C9" s="229" t="s">
        <v>724</v>
      </c>
      <c r="D9" s="212">
        <v>15220</v>
      </c>
    </row>
    <row r="10" spans="1:4" ht="15" thickBot="1" x14ac:dyDescent="0.4">
      <c r="A10" s="210" t="s">
        <v>414</v>
      </c>
      <c r="B10" s="211" t="s">
        <v>725</v>
      </c>
      <c r="C10" s="229" t="s">
        <v>726</v>
      </c>
      <c r="D10" s="212">
        <v>15220</v>
      </c>
    </row>
    <row r="11" spans="1:4" ht="114" customHeight="1" thickBot="1" x14ac:dyDescent="0.4">
      <c r="A11" s="210" t="s">
        <v>415</v>
      </c>
      <c r="B11" s="211" t="s">
        <v>727</v>
      </c>
      <c r="C11" s="229" t="s">
        <v>728</v>
      </c>
      <c r="D11" s="212">
        <v>15220</v>
      </c>
    </row>
    <row r="12" spans="1:4" ht="54.5" thickBot="1" x14ac:dyDescent="0.4">
      <c r="A12" s="210" t="s">
        <v>416</v>
      </c>
      <c r="B12" s="211" t="s">
        <v>729</v>
      </c>
      <c r="C12" s="229" t="s">
        <v>730</v>
      </c>
      <c r="D12" s="212">
        <v>15220</v>
      </c>
    </row>
    <row r="13" spans="1:4" ht="95.5" customHeight="1" thickBot="1" x14ac:dyDescent="0.4">
      <c r="A13" s="210" t="s">
        <v>417</v>
      </c>
      <c r="B13" s="211" t="s">
        <v>731</v>
      </c>
      <c r="C13" s="229" t="s">
        <v>732</v>
      </c>
      <c r="D13" s="212">
        <v>15220</v>
      </c>
    </row>
    <row r="14" spans="1:4" ht="15" thickBot="1" x14ac:dyDescent="0.4">
      <c r="A14" s="202" t="s">
        <v>733</v>
      </c>
      <c r="B14" s="205" t="s">
        <v>450</v>
      </c>
      <c r="C14" s="205"/>
      <c r="D14" s="213"/>
    </row>
    <row r="15" spans="1:4" ht="131.5" customHeight="1" thickBot="1" x14ac:dyDescent="0.4">
      <c r="A15" s="202">
        <v>1.5</v>
      </c>
      <c r="B15" s="205" t="s">
        <v>734</v>
      </c>
      <c r="C15" s="205" t="s">
        <v>735</v>
      </c>
      <c r="D15" s="208">
        <v>15152</v>
      </c>
    </row>
    <row r="16" spans="1:4" ht="88" customHeight="1" thickBot="1" x14ac:dyDescent="0.4">
      <c r="A16" s="202">
        <v>1.6</v>
      </c>
      <c r="B16" s="205" t="s">
        <v>736</v>
      </c>
      <c r="C16" s="205" t="s">
        <v>737</v>
      </c>
      <c r="D16" s="209">
        <v>15150</v>
      </c>
    </row>
    <row r="17" spans="1:4" ht="147" customHeight="1" thickBot="1" x14ac:dyDescent="0.4">
      <c r="A17" s="202">
        <v>1.7</v>
      </c>
      <c r="B17" s="205" t="s">
        <v>738</v>
      </c>
      <c r="C17" s="205" t="s">
        <v>739</v>
      </c>
      <c r="D17" s="209">
        <v>15150</v>
      </c>
    </row>
    <row r="18" spans="1:4" ht="81" customHeight="1" thickBot="1" x14ac:dyDescent="0.4">
      <c r="A18" s="210" t="s">
        <v>418</v>
      </c>
      <c r="B18" s="211" t="s">
        <v>740</v>
      </c>
      <c r="C18" s="229" t="s">
        <v>741</v>
      </c>
      <c r="D18" s="212">
        <v>15150</v>
      </c>
    </row>
    <row r="19" spans="1:4" ht="68" thickBot="1" x14ac:dyDescent="0.4">
      <c r="A19" s="210" t="s">
        <v>419</v>
      </c>
      <c r="B19" s="211" t="s">
        <v>742</v>
      </c>
      <c r="C19" s="229" t="s">
        <v>743</v>
      </c>
      <c r="D19" s="212">
        <v>15150</v>
      </c>
    </row>
    <row r="20" spans="1:4" ht="15" thickBot="1" x14ac:dyDescent="0.4">
      <c r="A20" s="214" t="s">
        <v>744</v>
      </c>
      <c r="B20" s="215" t="s">
        <v>450</v>
      </c>
      <c r="C20" s="205"/>
      <c r="D20" s="216"/>
    </row>
    <row r="21" spans="1:4" ht="71.5" customHeight="1" thickBot="1" x14ac:dyDescent="0.4">
      <c r="A21" s="202">
        <v>1.8</v>
      </c>
      <c r="B21" s="205" t="s">
        <v>745</v>
      </c>
      <c r="C21" s="205" t="s">
        <v>746</v>
      </c>
      <c r="D21" s="209">
        <v>15170</v>
      </c>
    </row>
    <row r="22" spans="1:4" ht="75" customHeight="1" thickBot="1" x14ac:dyDescent="0.4">
      <c r="A22" s="202">
        <v>1.9</v>
      </c>
      <c r="B22" s="205" t="s">
        <v>747</v>
      </c>
      <c r="C22" s="205" t="s">
        <v>748</v>
      </c>
      <c r="D22" s="217"/>
    </row>
    <row r="23" spans="1:4" ht="83.5" customHeight="1" thickBot="1" x14ac:dyDescent="0.4">
      <c r="A23" s="202">
        <v>1.1000000000000001</v>
      </c>
      <c r="B23" s="205" t="s">
        <v>749</v>
      </c>
      <c r="C23" s="205" t="s">
        <v>750</v>
      </c>
      <c r="D23" s="208">
        <v>15153</v>
      </c>
    </row>
    <row r="24" spans="1:4" ht="15" thickBot="1" x14ac:dyDescent="0.4">
      <c r="A24" s="202">
        <v>1.1100000000000001</v>
      </c>
      <c r="B24" s="309" t="s">
        <v>450</v>
      </c>
      <c r="C24" s="310"/>
      <c r="D24" s="203"/>
    </row>
    <row r="25" spans="1:4" ht="31" customHeight="1" thickBot="1" x14ac:dyDescent="0.4">
      <c r="A25" s="207">
        <v>2</v>
      </c>
      <c r="B25" s="297" t="s">
        <v>751</v>
      </c>
      <c r="C25" s="298"/>
      <c r="D25" s="203"/>
    </row>
    <row r="26" spans="1:4" ht="116.15" customHeight="1" thickBot="1" x14ac:dyDescent="0.4">
      <c r="A26" s="202">
        <v>2.1</v>
      </c>
      <c r="B26" s="205" t="s">
        <v>752</v>
      </c>
      <c r="C26" s="205" t="s">
        <v>753</v>
      </c>
      <c r="D26" s="208">
        <v>15250</v>
      </c>
    </row>
    <row r="27" spans="1:4" ht="80.150000000000006" customHeight="1" thickBot="1" x14ac:dyDescent="0.4">
      <c r="A27" s="202">
        <v>2.2000000000000002</v>
      </c>
      <c r="B27" s="205" t="s">
        <v>754</v>
      </c>
      <c r="C27" s="205" t="s">
        <v>755</v>
      </c>
      <c r="D27" s="209">
        <v>15240</v>
      </c>
    </row>
    <row r="28" spans="1:4" ht="201" customHeight="1" x14ac:dyDescent="0.35">
      <c r="A28" s="299">
        <v>2.2999999999999998</v>
      </c>
      <c r="B28" s="299" t="s">
        <v>756</v>
      </c>
      <c r="C28" s="218" t="s">
        <v>757</v>
      </c>
      <c r="D28" s="305">
        <v>15180</v>
      </c>
    </row>
    <row r="29" spans="1:4" ht="159" customHeight="1" thickBot="1" x14ac:dyDescent="0.4">
      <c r="A29" s="301"/>
      <c r="B29" s="301"/>
      <c r="C29" s="205" t="s">
        <v>758</v>
      </c>
      <c r="D29" s="306"/>
    </row>
    <row r="30" spans="1:4" ht="76" customHeight="1" thickBot="1" x14ac:dyDescent="0.4">
      <c r="A30" s="202">
        <v>2.4</v>
      </c>
      <c r="B30" s="205" t="s">
        <v>759</v>
      </c>
      <c r="C30" s="205" t="s">
        <v>760</v>
      </c>
      <c r="D30" s="208">
        <v>15261</v>
      </c>
    </row>
    <row r="31" spans="1:4" ht="253" customHeight="1" thickBot="1" x14ac:dyDescent="0.4">
      <c r="A31" s="202">
        <v>2.5</v>
      </c>
      <c r="B31" s="205" t="s">
        <v>761</v>
      </c>
      <c r="C31" s="205" t="s">
        <v>762</v>
      </c>
      <c r="D31" s="209">
        <v>15240</v>
      </c>
    </row>
    <row r="32" spans="1:4" ht="79.5" customHeight="1" thickBot="1" x14ac:dyDescent="0.4">
      <c r="A32" s="202">
        <v>2.6</v>
      </c>
      <c r="B32" s="205" t="s">
        <v>420</v>
      </c>
      <c r="C32" s="205" t="s">
        <v>763</v>
      </c>
      <c r="D32" s="220">
        <v>15132</v>
      </c>
    </row>
    <row r="33" spans="1:4" ht="160" customHeight="1" x14ac:dyDescent="0.35">
      <c r="A33" s="299">
        <v>2.7</v>
      </c>
      <c r="B33" s="299" t="s">
        <v>764</v>
      </c>
      <c r="C33" s="218" t="s">
        <v>765</v>
      </c>
      <c r="D33" s="307">
        <v>15210</v>
      </c>
    </row>
    <row r="34" spans="1:4" ht="27.5" thickBot="1" x14ac:dyDescent="0.4">
      <c r="A34" s="301"/>
      <c r="B34" s="301"/>
      <c r="C34" s="205" t="s">
        <v>766</v>
      </c>
      <c r="D34" s="308"/>
    </row>
    <row r="35" spans="1:4" ht="44" thickBot="1" x14ac:dyDescent="0.4">
      <c r="A35" s="210" t="s">
        <v>421</v>
      </c>
      <c r="B35" s="211" t="s">
        <v>767</v>
      </c>
      <c r="C35" s="231" t="s">
        <v>768</v>
      </c>
      <c r="D35" s="221"/>
    </row>
    <row r="36" spans="1:4" ht="15" thickBot="1" x14ac:dyDescent="0.4">
      <c r="A36" s="210" t="s">
        <v>769</v>
      </c>
      <c r="B36" s="211" t="s">
        <v>450</v>
      </c>
      <c r="C36" s="229"/>
      <c r="D36" s="221"/>
    </row>
    <row r="37" spans="1:4" ht="15" thickBot="1" x14ac:dyDescent="0.4">
      <c r="A37" s="202">
        <v>2.8</v>
      </c>
      <c r="B37" s="205" t="s">
        <v>450</v>
      </c>
      <c r="C37" s="229"/>
      <c r="D37" s="221"/>
    </row>
    <row r="38" spans="1:4" ht="46" customHeight="1" thickBot="1" x14ac:dyDescent="0.4">
      <c r="A38" s="207">
        <v>3</v>
      </c>
      <c r="B38" s="297" t="s">
        <v>770</v>
      </c>
      <c r="C38" s="298"/>
      <c r="D38" s="203"/>
    </row>
    <row r="39" spans="1:4" ht="88.5" customHeight="1" thickBot="1" x14ac:dyDescent="0.4">
      <c r="A39" s="202">
        <v>3.1</v>
      </c>
      <c r="B39" s="205" t="s">
        <v>771</v>
      </c>
      <c r="C39" s="205" t="s">
        <v>772</v>
      </c>
      <c r="D39" s="209">
        <v>15130</v>
      </c>
    </row>
    <row r="40" spans="1:4" ht="41" thickBot="1" x14ac:dyDescent="0.4">
      <c r="A40" s="210" t="s">
        <v>422</v>
      </c>
      <c r="B40" s="211" t="s">
        <v>773</v>
      </c>
      <c r="C40" s="229" t="s">
        <v>774</v>
      </c>
      <c r="D40" s="212">
        <v>15130</v>
      </c>
    </row>
    <row r="41" spans="1:4" ht="15" thickBot="1" x14ac:dyDescent="0.4">
      <c r="A41" s="210" t="s">
        <v>775</v>
      </c>
      <c r="B41" s="211" t="s">
        <v>450</v>
      </c>
      <c r="C41" s="229"/>
      <c r="D41" s="222"/>
    </row>
    <row r="42" spans="1:4" ht="120" customHeight="1" thickBot="1" x14ac:dyDescent="0.4">
      <c r="A42" s="202">
        <v>3.2</v>
      </c>
      <c r="B42" s="205" t="s">
        <v>776</v>
      </c>
      <c r="C42" s="205" t="s">
        <v>777</v>
      </c>
      <c r="D42" s="209">
        <v>15130</v>
      </c>
    </row>
    <row r="43" spans="1:4" ht="94" customHeight="1" thickBot="1" x14ac:dyDescent="0.4">
      <c r="A43" s="202">
        <v>3.3</v>
      </c>
      <c r="B43" s="205" t="s">
        <v>778</v>
      </c>
      <c r="C43" s="205" t="s">
        <v>779</v>
      </c>
      <c r="D43" s="209">
        <v>15130</v>
      </c>
    </row>
    <row r="44" spans="1:4" ht="41" thickBot="1" x14ac:dyDescent="0.4">
      <c r="A44" s="202">
        <v>3.4</v>
      </c>
      <c r="B44" s="205" t="s">
        <v>780</v>
      </c>
      <c r="C44" s="205" t="s">
        <v>781</v>
      </c>
      <c r="D44" s="209">
        <v>15137</v>
      </c>
    </row>
    <row r="45" spans="1:4" ht="41" thickBot="1" x14ac:dyDescent="0.4">
      <c r="A45" s="210" t="s">
        <v>423</v>
      </c>
      <c r="B45" s="211" t="s">
        <v>782</v>
      </c>
      <c r="C45" s="229" t="s">
        <v>783</v>
      </c>
      <c r="D45" s="212">
        <v>15137</v>
      </c>
    </row>
    <row r="46" spans="1:4" ht="15" thickBot="1" x14ac:dyDescent="0.4">
      <c r="A46" s="210" t="s">
        <v>784</v>
      </c>
      <c r="B46" s="211" t="s">
        <v>785</v>
      </c>
      <c r="C46" s="229"/>
      <c r="D46" s="222"/>
    </row>
    <row r="47" spans="1:4" ht="68" thickBot="1" x14ac:dyDescent="0.4">
      <c r="A47" s="202">
        <v>3.5</v>
      </c>
      <c r="B47" s="205" t="s">
        <v>786</v>
      </c>
      <c r="C47" s="205" t="s">
        <v>787</v>
      </c>
      <c r="D47" s="209" t="s">
        <v>788</v>
      </c>
    </row>
    <row r="48" spans="1:4" ht="168.65" customHeight="1" thickBot="1" x14ac:dyDescent="0.4">
      <c r="A48" s="202">
        <v>3.6</v>
      </c>
      <c r="B48" s="205" t="s">
        <v>789</v>
      </c>
      <c r="C48" s="205" t="s">
        <v>790</v>
      </c>
      <c r="D48" s="217"/>
    </row>
    <row r="49" spans="1:4" ht="196.5" customHeight="1" thickBot="1" x14ac:dyDescent="0.4">
      <c r="A49" s="202">
        <v>3.7</v>
      </c>
      <c r="B49" s="205" t="s">
        <v>791</v>
      </c>
      <c r="C49" s="205" t="s">
        <v>792</v>
      </c>
      <c r="D49" s="208">
        <v>15160</v>
      </c>
    </row>
    <row r="50" spans="1:4" ht="163" customHeight="1" thickBot="1" x14ac:dyDescent="0.4">
      <c r="A50" s="210" t="s">
        <v>424</v>
      </c>
      <c r="B50" s="211" t="s">
        <v>793</v>
      </c>
      <c r="C50" s="229" t="s">
        <v>794</v>
      </c>
      <c r="D50" s="223">
        <v>15160</v>
      </c>
    </row>
    <row r="51" spans="1:4" ht="23.5" thickBot="1" x14ac:dyDescent="0.4">
      <c r="A51" s="210" t="s">
        <v>425</v>
      </c>
      <c r="B51" s="211" t="s">
        <v>795</v>
      </c>
      <c r="C51" s="229" t="s">
        <v>796</v>
      </c>
      <c r="D51" s="223">
        <v>15160</v>
      </c>
    </row>
    <row r="52" spans="1:4" ht="15" thickBot="1" x14ac:dyDescent="0.4">
      <c r="A52" s="210" t="s">
        <v>797</v>
      </c>
      <c r="B52" s="211" t="s">
        <v>450</v>
      </c>
      <c r="C52" s="229"/>
      <c r="D52" s="224"/>
    </row>
    <row r="53" spans="1:4" ht="16.5" thickBot="1" x14ac:dyDescent="0.4">
      <c r="A53" s="225">
        <v>3.8</v>
      </c>
      <c r="B53" s="226" t="s">
        <v>450</v>
      </c>
      <c r="C53" s="229"/>
      <c r="D53" s="224"/>
    </row>
    <row r="54" spans="1:4" ht="46" customHeight="1" thickBot="1" x14ac:dyDescent="0.4">
      <c r="A54" s="207">
        <v>4</v>
      </c>
      <c r="B54" s="297" t="s">
        <v>798</v>
      </c>
      <c r="C54" s="298"/>
      <c r="D54" s="203"/>
    </row>
    <row r="55" spans="1:4" ht="99.65" customHeight="1" thickBot="1" x14ac:dyDescent="0.4">
      <c r="A55" s="202">
        <v>4.0999999999999996</v>
      </c>
      <c r="B55" s="205" t="s">
        <v>799</v>
      </c>
      <c r="C55" s="205" t="s">
        <v>800</v>
      </c>
      <c r="D55" s="208">
        <v>15154</v>
      </c>
    </row>
    <row r="56" spans="1:4" ht="108" customHeight="1" thickBot="1" x14ac:dyDescent="0.4">
      <c r="A56" s="202">
        <v>4.2</v>
      </c>
      <c r="B56" s="205" t="s">
        <v>801</v>
      </c>
      <c r="C56" s="205" t="s">
        <v>802</v>
      </c>
      <c r="D56" s="209">
        <v>15110</v>
      </c>
    </row>
    <row r="57" spans="1:4" ht="162.65" customHeight="1" thickBot="1" x14ac:dyDescent="0.4">
      <c r="A57" s="202">
        <v>4.3</v>
      </c>
      <c r="B57" s="205" t="s">
        <v>803</v>
      </c>
      <c r="C57" s="205" t="s">
        <v>804</v>
      </c>
      <c r="D57" s="208">
        <v>74020</v>
      </c>
    </row>
    <row r="58" spans="1:4" ht="119.15" customHeight="1" thickBot="1" x14ac:dyDescent="0.4">
      <c r="A58" s="202">
        <v>4.4000000000000004</v>
      </c>
      <c r="B58" s="205" t="s">
        <v>805</v>
      </c>
      <c r="C58" s="205" t="s">
        <v>806</v>
      </c>
      <c r="D58" s="208">
        <v>15113</v>
      </c>
    </row>
    <row r="59" spans="1:4" ht="27.5" thickBot="1" x14ac:dyDescent="0.4">
      <c r="A59" s="210" t="s">
        <v>426</v>
      </c>
      <c r="B59" s="211" t="s">
        <v>807</v>
      </c>
      <c r="C59" s="229" t="s">
        <v>808</v>
      </c>
      <c r="D59" s="223">
        <v>15113</v>
      </c>
    </row>
    <row r="60" spans="1:4" ht="15" thickBot="1" x14ac:dyDescent="0.4">
      <c r="A60" s="210" t="s">
        <v>809</v>
      </c>
      <c r="B60" s="211" t="s">
        <v>450</v>
      </c>
      <c r="C60" s="229"/>
      <c r="D60" s="224"/>
    </row>
    <row r="61" spans="1:4" ht="119.5" customHeight="1" thickBot="1" x14ac:dyDescent="0.4">
      <c r="A61" s="202">
        <v>4.5</v>
      </c>
      <c r="B61" s="205" t="s">
        <v>810</v>
      </c>
      <c r="C61" s="205" t="s">
        <v>811</v>
      </c>
      <c r="D61" s="209">
        <v>15110</v>
      </c>
    </row>
    <row r="62" spans="1:4" ht="95.15" customHeight="1" thickBot="1" x14ac:dyDescent="0.4">
      <c r="A62" s="202">
        <v>4.5999999999999996</v>
      </c>
      <c r="B62" s="205" t="s">
        <v>812</v>
      </c>
      <c r="C62" s="205" t="s">
        <v>813</v>
      </c>
      <c r="D62" s="208">
        <v>15111</v>
      </c>
    </row>
    <row r="63" spans="1:4" ht="93" customHeight="1" thickBot="1" x14ac:dyDescent="0.4">
      <c r="A63" s="202">
        <v>4.7</v>
      </c>
      <c r="B63" s="205" t="s">
        <v>814</v>
      </c>
      <c r="C63" s="205" t="s">
        <v>815</v>
      </c>
      <c r="D63" s="208">
        <v>15112</v>
      </c>
    </row>
    <row r="64" spans="1:4" ht="15" thickBot="1" x14ac:dyDescent="0.4">
      <c r="A64" s="202">
        <v>4.8</v>
      </c>
      <c r="B64" s="205" t="s">
        <v>450</v>
      </c>
      <c r="C64" s="205"/>
      <c r="D64" s="213"/>
    </row>
    <row r="65" spans="1:4" ht="15.5" thickBot="1" x14ac:dyDescent="0.4">
      <c r="A65" s="207">
        <v>5</v>
      </c>
      <c r="B65" s="297" t="s">
        <v>816</v>
      </c>
      <c r="C65" s="298"/>
      <c r="D65" s="203"/>
    </row>
    <row r="66" spans="1:4" ht="104.15" customHeight="1" thickBot="1" x14ac:dyDescent="0.4">
      <c r="A66" s="202">
        <v>5.0999999999999996</v>
      </c>
      <c r="B66" s="205" t="s">
        <v>817</v>
      </c>
      <c r="C66" s="205" t="s">
        <v>818</v>
      </c>
      <c r="D66" s="208">
        <v>140</v>
      </c>
    </row>
    <row r="67" spans="1:4" ht="98.5" customHeight="1" x14ac:dyDescent="0.35">
      <c r="A67" s="299">
        <v>5.2</v>
      </c>
      <c r="B67" s="299" t="s">
        <v>819</v>
      </c>
      <c r="C67" s="299" t="s">
        <v>820</v>
      </c>
      <c r="D67" s="219" t="s">
        <v>821</v>
      </c>
    </row>
    <row r="68" spans="1:4" ht="15" thickBot="1" x14ac:dyDescent="0.4">
      <c r="A68" s="301"/>
      <c r="B68" s="301"/>
      <c r="C68" s="301"/>
      <c r="D68" s="208">
        <v>130</v>
      </c>
    </row>
    <row r="69" spans="1:4" ht="41" thickBot="1" x14ac:dyDescent="0.4">
      <c r="A69" s="210" t="s">
        <v>427</v>
      </c>
      <c r="B69" s="211" t="s">
        <v>822</v>
      </c>
      <c r="C69" s="229" t="s">
        <v>823</v>
      </c>
      <c r="D69" s="223">
        <v>12340</v>
      </c>
    </row>
    <row r="70" spans="1:4" ht="88" customHeight="1" thickBot="1" x14ac:dyDescent="0.4">
      <c r="A70" s="202">
        <v>5.3</v>
      </c>
      <c r="B70" s="205" t="s">
        <v>824</v>
      </c>
      <c r="C70" s="205" t="s">
        <v>825</v>
      </c>
      <c r="D70" s="208">
        <v>110</v>
      </c>
    </row>
    <row r="71" spans="1:4" ht="159.65" customHeight="1" thickBot="1" x14ac:dyDescent="0.4">
      <c r="A71" s="202">
        <v>5.4</v>
      </c>
      <c r="B71" s="205" t="s">
        <v>826</v>
      </c>
      <c r="C71" s="205" t="s">
        <v>827</v>
      </c>
      <c r="D71" s="208" t="s">
        <v>828</v>
      </c>
    </row>
    <row r="72" spans="1:4" ht="165" customHeight="1" thickBot="1" x14ac:dyDescent="0.4">
      <c r="A72" s="202">
        <v>5.5</v>
      </c>
      <c r="B72" s="205" t="s">
        <v>829</v>
      </c>
      <c r="C72" s="205" t="s">
        <v>830</v>
      </c>
      <c r="D72" s="209">
        <v>15190</v>
      </c>
    </row>
    <row r="73" spans="1:4" ht="15" thickBot="1" x14ac:dyDescent="0.4">
      <c r="A73" s="202">
        <v>5.6</v>
      </c>
      <c r="B73" s="205" t="s">
        <v>450</v>
      </c>
      <c r="C73" s="205"/>
      <c r="D73" s="216"/>
    </row>
    <row r="74" spans="1:4" ht="30" customHeight="1" thickBot="1" x14ac:dyDescent="0.4">
      <c r="A74" s="207">
        <v>6</v>
      </c>
      <c r="B74" s="297" t="s">
        <v>831</v>
      </c>
      <c r="C74" s="298"/>
      <c r="D74" s="203"/>
    </row>
    <row r="75" spans="1:4" ht="146.5" customHeight="1" thickBot="1" x14ac:dyDescent="0.4">
      <c r="A75" s="202">
        <v>6.1</v>
      </c>
      <c r="B75" s="205" t="s">
        <v>832</v>
      </c>
      <c r="C75" s="205" t="s">
        <v>833</v>
      </c>
      <c r="D75" s="208">
        <v>16020</v>
      </c>
    </row>
    <row r="76" spans="1:4" ht="122.5" customHeight="1" thickBot="1" x14ac:dyDescent="0.4">
      <c r="A76" s="210" t="s">
        <v>428</v>
      </c>
      <c r="B76" s="211" t="s">
        <v>834</v>
      </c>
      <c r="C76" s="229" t="s">
        <v>835</v>
      </c>
      <c r="D76" s="223">
        <v>16020</v>
      </c>
    </row>
    <row r="77" spans="1:4" ht="15" thickBot="1" x14ac:dyDescent="0.4">
      <c r="A77" s="210" t="s">
        <v>836</v>
      </c>
      <c r="B77" s="211" t="s">
        <v>785</v>
      </c>
      <c r="C77" s="229"/>
      <c r="D77" s="224"/>
    </row>
    <row r="78" spans="1:4" ht="160.5" customHeight="1" thickBot="1" x14ac:dyDescent="0.4">
      <c r="A78" s="202">
        <v>6.2</v>
      </c>
      <c r="B78" s="205" t="s">
        <v>837</v>
      </c>
      <c r="C78" s="205" t="s">
        <v>838</v>
      </c>
      <c r="D78" s="209" t="s">
        <v>839</v>
      </c>
    </row>
    <row r="79" spans="1:4" ht="54.5" thickBot="1" x14ac:dyDescent="0.4">
      <c r="A79" s="210" t="s">
        <v>429</v>
      </c>
      <c r="B79" s="211" t="s">
        <v>840</v>
      </c>
      <c r="C79" s="229" t="s">
        <v>841</v>
      </c>
      <c r="D79" s="212">
        <v>250</v>
      </c>
    </row>
    <row r="80" spans="1:4" ht="82" customHeight="1" thickBot="1" x14ac:dyDescent="0.4">
      <c r="A80" s="210" t="s">
        <v>430</v>
      </c>
      <c r="B80" s="211" t="s">
        <v>842</v>
      </c>
      <c r="C80" s="229" t="s">
        <v>843</v>
      </c>
      <c r="D80" s="212" t="s">
        <v>844</v>
      </c>
    </row>
    <row r="81" spans="1:4" ht="15" thickBot="1" x14ac:dyDescent="0.4">
      <c r="A81" s="210" t="s">
        <v>845</v>
      </c>
      <c r="B81" s="211" t="s">
        <v>785</v>
      </c>
      <c r="C81" s="229"/>
      <c r="D81" s="222"/>
    </row>
    <row r="82" spans="1:4" ht="131.15" customHeight="1" x14ac:dyDescent="0.35">
      <c r="A82" s="299">
        <v>6.3</v>
      </c>
      <c r="B82" s="299" t="s">
        <v>846</v>
      </c>
      <c r="C82" s="218" t="s">
        <v>847</v>
      </c>
      <c r="D82" s="302" t="s">
        <v>850</v>
      </c>
    </row>
    <row r="83" spans="1:4" ht="144" customHeight="1" x14ac:dyDescent="0.35">
      <c r="A83" s="300"/>
      <c r="B83" s="300"/>
      <c r="C83" s="218" t="s">
        <v>848</v>
      </c>
      <c r="D83" s="303"/>
    </row>
    <row r="84" spans="1:4" ht="27.5" thickBot="1" x14ac:dyDescent="0.4">
      <c r="A84" s="301"/>
      <c r="B84" s="301"/>
      <c r="C84" s="205" t="s">
        <v>849</v>
      </c>
      <c r="D84" s="304"/>
    </row>
    <row r="85" spans="1:4" ht="54.5" thickBot="1" x14ac:dyDescent="0.4">
      <c r="A85" s="210" t="s">
        <v>431</v>
      </c>
      <c r="B85" s="211" t="s">
        <v>432</v>
      </c>
      <c r="C85" s="229" t="s">
        <v>851</v>
      </c>
      <c r="D85" s="212" t="s">
        <v>852</v>
      </c>
    </row>
    <row r="86" spans="1:4" ht="219" customHeight="1" thickBot="1" x14ac:dyDescent="0.4">
      <c r="A86" s="291" t="s">
        <v>433</v>
      </c>
      <c r="B86" s="291" t="s">
        <v>853</v>
      </c>
      <c r="C86" s="294" t="s">
        <v>854</v>
      </c>
      <c r="D86" s="227" t="s">
        <v>855</v>
      </c>
    </row>
    <row r="87" spans="1:4" ht="15" hidden="1" thickBot="1" x14ac:dyDescent="0.4">
      <c r="A87" s="292"/>
      <c r="B87" s="292"/>
      <c r="C87" s="295"/>
      <c r="D87" s="227" t="s">
        <v>856</v>
      </c>
    </row>
    <row r="88" spans="1:4" ht="15" hidden="1" thickBot="1" x14ac:dyDescent="0.4">
      <c r="A88" s="293"/>
      <c r="B88" s="293"/>
      <c r="C88" s="296"/>
      <c r="D88" s="212">
        <v>32220</v>
      </c>
    </row>
    <row r="89" spans="1:4" ht="112.5" customHeight="1" thickBot="1" x14ac:dyDescent="0.4">
      <c r="A89" s="291" t="s">
        <v>434</v>
      </c>
      <c r="B89" s="291" t="s">
        <v>857</v>
      </c>
      <c r="C89" s="294" t="s">
        <v>858</v>
      </c>
      <c r="D89" s="227" t="s">
        <v>855</v>
      </c>
    </row>
    <row r="90" spans="1:4" ht="15" hidden="1" thickBot="1" x14ac:dyDescent="0.4">
      <c r="A90" s="293"/>
      <c r="B90" s="293"/>
      <c r="C90" s="296"/>
      <c r="D90" s="212">
        <v>14010</v>
      </c>
    </row>
    <row r="91" spans="1:4" ht="166" customHeight="1" thickBot="1" x14ac:dyDescent="0.4">
      <c r="A91" s="291" t="s">
        <v>435</v>
      </c>
      <c r="B91" s="291" t="s">
        <v>859</v>
      </c>
      <c r="C91" s="294" t="s">
        <v>860</v>
      </c>
      <c r="D91" s="227" t="s">
        <v>856</v>
      </c>
    </row>
    <row r="92" spans="1:4" ht="15" hidden="1" thickBot="1" x14ac:dyDescent="0.4">
      <c r="A92" s="293"/>
      <c r="B92" s="293"/>
      <c r="C92" s="296"/>
      <c r="D92" s="212" t="s">
        <v>861</v>
      </c>
    </row>
    <row r="93" spans="1:4" ht="101.5" customHeight="1" x14ac:dyDescent="0.35">
      <c r="A93" s="291" t="s">
        <v>436</v>
      </c>
      <c r="B93" s="291" t="s">
        <v>862</v>
      </c>
      <c r="C93" s="294" t="s">
        <v>863</v>
      </c>
      <c r="D93" s="227" t="s">
        <v>855</v>
      </c>
    </row>
    <row r="94" spans="1:4" x14ac:dyDescent="0.35">
      <c r="A94" s="292"/>
      <c r="B94" s="292"/>
      <c r="C94" s="295"/>
      <c r="D94" s="227" t="s">
        <v>856</v>
      </c>
    </row>
    <row r="95" spans="1:4" ht="15" thickBot="1" x14ac:dyDescent="0.4">
      <c r="A95" s="293"/>
      <c r="B95" s="293"/>
      <c r="C95" s="296"/>
      <c r="D95" s="212">
        <v>32220</v>
      </c>
    </row>
    <row r="96" spans="1:4" ht="108.5" thickBot="1" x14ac:dyDescent="0.4">
      <c r="A96" s="202">
        <v>6.4</v>
      </c>
      <c r="B96" s="205" t="s">
        <v>864</v>
      </c>
      <c r="C96" s="205" t="s">
        <v>865</v>
      </c>
      <c r="D96" s="209" t="s">
        <v>866</v>
      </c>
    </row>
    <row r="97" spans="1:4" ht="15" thickBot="1" x14ac:dyDescent="0.4">
      <c r="A97" s="202">
        <v>6.5</v>
      </c>
      <c r="B97" s="205" t="s">
        <v>450</v>
      </c>
      <c r="C97" s="205"/>
      <c r="D97" s="216"/>
    </row>
    <row r="100" spans="1:4" x14ac:dyDescent="0.35">
      <c r="A100" s="228" t="s">
        <v>867</v>
      </c>
    </row>
  </sheetData>
  <mergeCells count="31">
    <mergeCell ref="B4:C4"/>
    <mergeCell ref="B24:C24"/>
    <mergeCell ref="B25:C25"/>
    <mergeCell ref="A28:A29"/>
    <mergeCell ref="B28:B29"/>
    <mergeCell ref="D28:D29"/>
    <mergeCell ref="A33:A34"/>
    <mergeCell ref="B33:B34"/>
    <mergeCell ref="D33:D34"/>
    <mergeCell ref="B38:C38"/>
    <mergeCell ref="B54:C54"/>
    <mergeCell ref="B65:C65"/>
    <mergeCell ref="A67:A68"/>
    <mergeCell ref="B67:B68"/>
    <mergeCell ref="C67:C68"/>
    <mergeCell ref="B74:C74"/>
    <mergeCell ref="A82:A84"/>
    <mergeCell ref="B82:B84"/>
    <mergeCell ref="D82:D84"/>
    <mergeCell ref="A86:A88"/>
    <mergeCell ref="B86:B88"/>
    <mergeCell ref="C86:C88"/>
    <mergeCell ref="A93:A95"/>
    <mergeCell ref="B93:B95"/>
    <mergeCell ref="C93:C95"/>
    <mergeCell ref="A89:A90"/>
    <mergeCell ref="B89:B90"/>
    <mergeCell ref="C89:C90"/>
    <mergeCell ref="A91:A92"/>
    <mergeCell ref="B91:B92"/>
    <mergeCell ref="C91:C92"/>
  </mergeCells>
  <hyperlinks>
    <hyperlink ref="D1" location="_ftn1" display="_ftn1" xr:uid="{2F950DCE-736F-4705-9389-6177594E1E08}"/>
    <hyperlink ref="C35" r:id="rId1" display="http://www.international-alert.org/publications/preventing-violent-extremism-toolkit/" xr:uid="{D8F921D7-B001-4803-BA79-A57C7F265443}"/>
    <hyperlink ref="A100" location="_ftnref1" display="_ftnref1" xr:uid="{22C943CF-8748-4AD7-B795-B450E19B13BB}"/>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H20" sqref="H2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77" customFormat="1" ht="15.5" x14ac:dyDescent="0.35">
      <c r="B2" s="312" t="s">
        <v>12</v>
      </c>
      <c r="C2" s="313"/>
      <c r="D2" s="313"/>
      <c r="E2" s="313"/>
      <c r="F2" s="314"/>
    </row>
    <row r="3" spans="2:6" s="77" customFormat="1" ht="16" thickBot="1" x14ac:dyDescent="0.4">
      <c r="B3" s="315"/>
      <c r="C3" s="316"/>
      <c r="D3" s="316"/>
      <c r="E3" s="316"/>
      <c r="F3" s="317"/>
    </row>
    <row r="4" spans="2:6" s="77" customFormat="1" ht="16" thickBot="1" x14ac:dyDescent="0.4"/>
    <row r="5" spans="2:6" s="77" customFormat="1" ht="16" thickBot="1" x14ac:dyDescent="0.4">
      <c r="B5" s="262" t="s">
        <v>6</v>
      </c>
      <c r="C5" s="263"/>
      <c r="D5" s="263"/>
      <c r="E5" s="263"/>
      <c r="F5" s="311"/>
    </row>
    <row r="6" spans="2:6" s="77" customFormat="1" ht="52.5" customHeight="1" x14ac:dyDescent="0.35">
      <c r="B6" s="73"/>
      <c r="C6" s="58" t="str">
        <f>'1) Tableau budgétaire 1'!D4</f>
        <v>Organisation recipiendiaire 1 (budget en USD)</v>
      </c>
      <c r="D6" s="58" t="str">
        <f>'1) Tableau budgétaire 1'!E4</f>
        <v>Organisation recipiendiaire 2 (budget en USD)</v>
      </c>
      <c r="E6" s="58" t="str">
        <f>'1) Tableau budgétaire 1'!F4</f>
        <v>Organisation recipiendiaire 3 (budget en USD)</v>
      </c>
      <c r="F6" s="27" t="s">
        <v>6</v>
      </c>
    </row>
    <row r="7" spans="2:6" s="77" customFormat="1" ht="31" x14ac:dyDescent="0.35">
      <c r="B7" s="21" t="s">
        <v>0</v>
      </c>
      <c r="C7" s="74">
        <f>'2) Tableau budgétaire 2'!D198</f>
        <v>0</v>
      </c>
      <c r="D7" s="74">
        <f>'2) Tableau budgétaire 2'!E198</f>
        <v>0</v>
      </c>
      <c r="E7" s="74">
        <f>'2) Tableau budgétaire 2'!F198</f>
        <v>0</v>
      </c>
      <c r="F7" s="71">
        <f t="shared" ref="F7:F14" si="0">SUM(C7:E7)</f>
        <v>0</v>
      </c>
    </row>
    <row r="8" spans="2:6" s="77" customFormat="1" ht="46.5" x14ac:dyDescent="0.35">
      <c r="B8" s="21" t="s">
        <v>1</v>
      </c>
      <c r="C8" s="74">
        <f>'2) Tableau budgétaire 2'!D199</f>
        <v>0</v>
      </c>
      <c r="D8" s="74">
        <f>'2) Tableau budgétaire 2'!E199</f>
        <v>0</v>
      </c>
      <c r="E8" s="74">
        <f>'2) Tableau budgétaire 2'!F199</f>
        <v>0</v>
      </c>
      <c r="F8" s="72">
        <f t="shared" si="0"/>
        <v>0</v>
      </c>
    </row>
    <row r="9" spans="2:6" s="77" customFormat="1" ht="62" x14ac:dyDescent="0.35">
      <c r="B9" s="21" t="s">
        <v>2</v>
      </c>
      <c r="C9" s="74">
        <f>'2) Tableau budgétaire 2'!D200</f>
        <v>0</v>
      </c>
      <c r="D9" s="74">
        <f>'2) Tableau budgétaire 2'!E200</f>
        <v>0</v>
      </c>
      <c r="E9" s="74">
        <f>'2) Tableau budgétaire 2'!F200</f>
        <v>0</v>
      </c>
      <c r="F9" s="72">
        <f t="shared" si="0"/>
        <v>0</v>
      </c>
    </row>
    <row r="10" spans="2:6" s="77" customFormat="1" ht="31" x14ac:dyDescent="0.35">
      <c r="B10" s="32" t="s">
        <v>3</v>
      </c>
      <c r="C10" s="74">
        <f>'2) Tableau budgétaire 2'!D201</f>
        <v>0</v>
      </c>
      <c r="D10" s="74">
        <f>'2) Tableau budgétaire 2'!E201</f>
        <v>0</v>
      </c>
      <c r="E10" s="74">
        <f>'2) Tableau budgétaire 2'!F201</f>
        <v>0</v>
      </c>
      <c r="F10" s="72">
        <f t="shared" si="0"/>
        <v>0</v>
      </c>
    </row>
    <row r="11" spans="2:6" s="77" customFormat="1" ht="15.5" x14ac:dyDescent="0.35">
      <c r="B11" s="21" t="s">
        <v>5</v>
      </c>
      <c r="C11" s="74">
        <f>'2) Tableau budgétaire 2'!D202</f>
        <v>0</v>
      </c>
      <c r="D11" s="74">
        <f>'2) Tableau budgétaire 2'!E202</f>
        <v>0</v>
      </c>
      <c r="E11" s="74">
        <f>'2) Tableau budgétaire 2'!F202</f>
        <v>0</v>
      </c>
      <c r="F11" s="72">
        <f t="shared" si="0"/>
        <v>0</v>
      </c>
    </row>
    <row r="12" spans="2:6" s="77" customFormat="1" ht="46.5" x14ac:dyDescent="0.35">
      <c r="B12" s="21" t="s">
        <v>4</v>
      </c>
      <c r="C12" s="74">
        <f>'2) Tableau budgétaire 2'!D203</f>
        <v>0</v>
      </c>
      <c r="D12" s="74">
        <f>'2) Tableau budgétaire 2'!E203</f>
        <v>0</v>
      </c>
      <c r="E12" s="74">
        <f>'2) Tableau budgétaire 2'!F203</f>
        <v>0</v>
      </c>
      <c r="F12" s="72">
        <f t="shared" si="0"/>
        <v>0</v>
      </c>
    </row>
    <row r="13" spans="2:6" s="77" customFormat="1" ht="31.5" thickBot="1" x14ac:dyDescent="0.4">
      <c r="B13" s="145" t="s">
        <v>13</v>
      </c>
      <c r="C13" s="146">
        <f>'2) Tableau budgétaire 2'!D204</f>
        <v>0</v>
      </c>
      <c r="D13" s="146">
        <f>'2) Tableau budgétaire 2'!E204</f>
        <v>0</v>
      </c>
      <c r="E13" s="146">
        <f>'2) Tableau budgétaire 2'!F204</f>
        <v>0</v>
      </c>
      <c r="F13" s="147">
        <f t="shared" si="0"/>
        <v>0</v>
      </c>
    </row>
    <row r="14" spans="2:6" s="77" customFormat="1" ht="30" customHeight="1" x14ac:dyDescent="0.35">
      <c r="B14" s="150" t="s">
        <v>401</v>
      </c>
      <c r="C14" s="151">
        <f>SUM(C7:C13)</f>
        <v>0</v>
      </c>
      <c r="D14" s="151">
        <f>SUM(D7:D13)</f>
        <v>0</v>
      </c>
      <c r="E14" s="151">
        <f>SUM(E7:E13)</f>
        <v>0</v>
      </c>
      <c r="F14" s="152">
        <f t="shared" si="0"/>
        <v>0</v>
      </c>
    </row>
    <row r="15" spans="2:6" s="77" customFormat="1" ht="22.5" customHeight="1" x14ac:dyDescent="0.35">
      <c r="B15" s="141" t="s">
        <v>400</v>
      </c>
      <c r="C15" s="142">
        <f>C14*0.07</f>
        <v>0</v>
      </c>
      <c r="D15" s="142">
        <f t="shared" ref="D15:F15" si="1">D14*0.07</f>
        <v>0</v>
      </c>
      <c r="E15" s="142">
        <f t="shared" si="1"/>
        <v>0</v>
      </c>
      <c r="F15" s="148">
        <f t="shared" si="1"/>
        <v>0</v>
      </c>
    </row>
    <row r="16" spans="2:6" s="77" customFormat="1" ht="30" customHeight="1" thickBot="1" x14ac:dyDescent="0.4">
      <c r="B16" s="143" t="s">
        <v>11</v>
      </c>
      <c r="C16" s="144">
        <f>C14+C15</f>
        <v>0</v>
      </c>
      <c r="D16" s="144">
        <f t="shared" ref="D16:F16" si="2">D14+D15</f>
        <v>0</v>
      </c>
      <c r="E16" s="144">
        <f t="shared" si="2"/>
        <v>0</v>
      </c>
      <c r="F16" s="149">
        <f t="shared" si="2"/>
        <v>0</v>
      </c>
    </row>
    <row r="17" spans="2:7" s="77" customFormat="1" ht="16" thickBot="1" x14ac:dyDescent="0.4"/>
    <row r="18" spans="2:7" s="77" customFormat="1" ht="15.5" x14ac:dyDescent="0.35">
      <c r="B18" s="246" t="s">
        <v>7</v>
      </c>
      <c r="C18" s="247"/>
      <c r="D18" s="247"/>
      <c r="E18" s="247"/>
      <c r="F18" s="249"/>
    </row>
    <row r="19" spans="2:7" ht="48" customHeight="1" x14ac:dyDescent="0.35">
      <c r="B19" s="29"/>
      <c r="C19" s="27" t="str">
        <f>'1) Tableau budgétaire 1'!D4</f>
        <v>Organisation recipiendiaire 1 (budget en USD)</v>
      </c>
      <c r="D19" s="27" t="str">
        <f>'1) Tableau budgétaire 1'!E4</f>
        <v>Organisation recipiendiaire 2 (budget en USD)</v>
      </c>
      <c r="E19" s="27" t="str">
        <f>'1) Tableau budgétaire 1'!F4</f>
        <v>Organisation recipiendiaire 3 (budget en USD)</v>
      </c>
      <c r="F19" s="30" t="s">
        <v>184</v>
      </c>
      <c r="G19" s="171" t="s">
        <v>9</v>
      </c>
    </row>
    <row r="20" spans="2:7" ht="23.25" customHeight="1" x14ac:dyDescent="0.35">
      <c r="B20" s="28" t="s">
        <v>8</v>
      </c>
      <c r="C20" s="26">
        <f>'1) Tableau budgétaire 1'!D195</f>
        <v>0</v>
      </c>
      <c r="D20" s="26">
        <f>'1) Tableau budgétaire 1'!E195</f>
        <v>0</v>
      </c>
      <c r="E20" s="26">
        <f>'1) Tableau budgétaire 1'!F195</f>
        <v>0</v>
      </c>
      <c r="F20" s="170">
        <f>'1) Tableau budgétaire 1'!G195</f>
        <v>0</v>
      </c>
      <c r="G20" s="172">
        <f>'1) Tableau budgétaire 1'!H195</f>
        <v>0.7</v>
      </c>
    </row>
    <row r="21" spans="2:7" ht="24.75" customHeight="1" x14ac:dyDescent="0.35">
      <c r="B21" s="28" t="s">
        <v>10</v>
      </c>
      <c r="C21" s="26">
        <f>'1) Tableau budgétaire 1'!D196</f>
        <v>0</v>
      </c>
      <c r="D21" s="26">
        <f>'1) Tableau budgétaire 1'!E196</f>
        <v>0</v>
      </c>
      <c r="E21" s="26">
        <f>'1) Tableau budgétaire 1'!F196</f>
        <v>0</v>
      </c>
      <c r="F21" s="170">
        <f>'1) Tableau budgétaire 1'!G196</f>
        <v>0</v>
      </c>
      <c r="G21" s="172">
        <f>'1) Tableau budgétaire 1'!H196</f>
        <v>0.3</v>
      </c>
    </row>
    <row r="22" spans="2:7" ht="24.75" customHeight="1" thickBot="1" x14ac:dyDescent="0.4">
      <c r="B22" s="28" t="s">
        <v>408</v>
      </c>
      <c r="C22" s="26">
        <f>'1) Tableau budgétaire 1'!D197</f>
        <v>0</v>
      </c>
      <c r="D22" s="26">
        <f>'1) Tableau budgétaire 1'!E197</f>
        <v>0</v>
      </c>
      <c r="E22" s="26">
        <f>'1) Tableau budgétaire 1'!F197</f>
        <v>0</v>
      </c>
      <c r="F22" s="170">
        <f>'1) Tableau budgétaire 1'!G197</f>
        <v>0</v>
      </c>
      <c r="G22" s="173">
        <f>'1) Tableau budgétaire 1'!H197</f>
        <v>0</v>
      </c>
    </row>
    <row r="23" spans="2:7" ht="16" thickBot="1" x14ac:dyDescent="0.4">
      <c r="B23" s="8" t="s">
        <v>184</v>
      </c>
      <c r="C23" s="174">
        <f>'1) Tableau budgétaire 1'!D198</f>
        <v>0</v>
      </c>
      <c r="D23" s="174">
        <f>'1) Tableau budgétaire 1'!E198</f>
        <v>0</v>
      </c>
      <c r="E23" s="174">
        <f>'1) Tableau budgétaire 1'!F198</f>
        <v>0</v>
      </c>
      <c r="F23" s="174">
        <f>'1) Tableau budgétaire 1'!G198</f>
        <v>0</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1'!$G$190</xm:f>
            <x14:dxf>
              <font>
                <color rgb="FF9C0006"/>
              </font>
              <fill>
                <patternFill>
                  <bgColor rgb="FFFFC7CE"/>
                </patternFill>
              </fill>
            </x14:dxf>
          </x14:cfRule>
          <xm:sqref>F16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activeCell="A11" sqref="A1:A11"/>
    </sheetView>
  </sheetViews>
  <sheetFormatPr defaultColWidth="8.81640625" defaultRowHeight="14.5" x14ac:dyDescent="0.35"/>
  <sheetData>
    <row r="1" spans="1:1" x14ac:dyDescent="0.35">
      <c r="A1" s="126">
        <v>0</v>
      </c>
    </row>
    <row r="2" spans="1:1" x14ac:dyDescent="0.35">
      <c r="A2" s="195">
        <v>0.1</v>
      </c>
    </row>
    <row r="3" spans="1:1" x14ac:dyDescent="0.35">
      <c r="A3" s="126">
        <v>0.2</v>
      </c>
    </row>
    <row r="4" spans="1:1" x14ac:dyDescent="0.35">
      <c r="A4" s="195">
        <v>0.3</v>
      </c>
    </row>
    <row r="5" spans="1:1" x14ac:dyDescent="0.35">
      <c r="A5" s="126">
        <v>0.4</v>
      </c>
    </row>
    <row r="6" spans="1:1" x14ac:dyDescent="0.35">
      <c r="A6" s="195">
        <v>0.5</v>
      </c>
    </row>
    <row r="7" spans="1:1" x14ac:dyDescent="0.35">
      <c r="A7" s="126">
        <v>0.6</v>
      </c>
    </row>
    <row r="8" spans="1:1" x14ac:dyDescent="0.35">
      <c r="A8" s="195">
        <v>0.7</v>
      </c>
    </row>
    <row r="9" spans="1:1" x14ac:dyDescent="0.35">
      <c r="A9" s="126">
        <v>0.8</v>
      </c>
    </row>
    <row r="10" spans="1:1" x14ac:dyDescent="0.35">
      <c r="A10" s="195">
        <v>0.9</v>
      </c>
    </row>
    <row r="11" spans="1:1" x14ac:dyDescent="0.35">
      <c r="A11" s="126">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zoomScale="107" workbookViewId="0"/>
  </sheetViews>
  <sheetFormatPr defaultColWidth="8.81640625" defaultRowHeight="14.5" x14ac:dyDescent="0.35"/>
  <cols>
    <col min="1" max="1" width="18.54296875" customWidth="1"/>
    <col min="3" max="3" width="19.26953125" customWidth="1"/>
    <col min="4" max="4" width="19.453125" customWidth="1"/>
  </cols>
  <sheetData>
    <row r="1" spans="1:4" x14ac:dyDescent="0.35">
      <c r="A1">
        <v>0</v>
      </c>
      <c r="B1">
        <v>0</v>
      </c>
      <c r="C1">
        <v>0</v>
      </c>
      <c r="D1">
        <v>0</v>
      </c>
    </row>
    <row r="2" spans="1:4" x14ac:dyDescent="0.35">
      <c r="A2" s="78" t="s">
        <v>526</v>
      </c>
      <c r="B2" s="79" t="s">
        <v>450</v>
      </c>
      <c r="C2" s="196" t="s">
        <v>451</v>
      </c>
      <c r="D2" s="79" t="s">
        <v>450</v>
      </c>
    </row>
    <row r="3" spans="1:4" x14ac:dyDescent="0.35">
      <c r="A3" s="80" t="s">
        <v>527</v>
      </c>
      <c r="B3" s="81" t="s">
        <v>15</v>
      </c>
      <c r="C3" s="197" t="s">
        <v>452</v>
      </c>
      <c r="D3" s="198" t="s">
        <v>444</v>
      </c>
    </row>
    <row r="4" spans="1:4" x14ac:dyDescent="0.35">
      <c r="A4" s="80" t="s">
        <v>528</v>
      </c>
      <c r="B4" s="81" t="s">
        <v>16</v>
      </c>
      <c r="C4" s="197" t="s">
        <v>453</v>
      </c>
      <c r="D4" s="198" t="s">
        <v>444</v>
      </c>
    </row>
    <row r="5" spans="1:4" x14ac:dyDescent="0.35">
      <c r="A5" s="80" t="s">
        <v>529</v>
      </c>
      <c r="B5" s="81" t="s">
        <v>17</v>
      </c>
      <c r="C5" s="197" t="s">
        <v>454</v>
      </c>
      <c r="D5" s="198" t="s">
        <v>444</v>
      </c>
    </row>
    <row r="6" spans="1:4" x14ac:dyDescent="0.35">
      <c r="A6" s="80" t="s">
        <v>530</v>
      </c>
      <c r="B6" s="81" t="s">
        <v>18</v>
      </c>
      <c r="C6" s="197" t="s">
        <v>455</v>
      </c>
      <c r="D6" s="198" t="s">
        <v>444</v>
      </c>
    </row>
    <row r="7" spans="1:4" x14ac:dyDescent="0.35">
      <c r="A7" s="80" t="s">
        <v>531</v>
      </c>
      <c r="B7" s="81" t="s">
        <v>19</v>
      </c>
      <c r="C7" t="s">
        <v>456</v>
      </c>
      <c r="D7" s="198" t="s">
        <v>444</v>
      </c>
    </row>
    <row r="8" spans="1:4" x14ac:dyDescent="0.35">
      <c r="A8" s="80" t="s">
        <v>532</v>
      </c>
      <c r="B8" s="81" t="s">
        <v>20</v>
      </c>
      <c r="C8" t="s">
        <v>457</v>
      </c>
      <c r="D8" s="198" t="s">
        <v>444</v>
      </c>
    </row>
    <row r="9" spans="1:4" x14ac:dyDescent="0.35">
      <c r="A9" s="80" t="s">
        <v>533</v>
      </c>
      <c r="B9" s="81" t="s">
        <v>21</v>
      </c>
      <c r="C9" t="s">
        <v>458</v>
      </c>
      <c r="D9" s="198" t="s">
        <v>444</v>
      </c>
    </row>
    <row r="10" spans="1:4" x14ac:dyDescent="0.35">
      <c r="A10" s="80" t="s">
        <v>534</v>
      </c>
      <c r="B10" s="81" t="s">
        <v>22</v>
      </c>
      <c r="C10" t="s">
        <v>459</v>
      </c>
      <c r="D10" s="198" t="s">
        <v>444</v>
      </c>
    </row>
    <row r="11" spans="1:4" x14ac:dyDescent="0.35">
      <c r="A11" s="80" t="s">
        <v>535</v>
      </c>
      <c r="B11" s="81" t="s">
        <v>23</v>
      </c>
      <c r="C11" t="s">
        <v>460</v>
      </c>
      <c r="D11" s="198" t="s">
        <v>444</v>
      </c>
    </row>
    <row r="12" spans="1:4" x14ac:dyDescent="0.35">
      <c r="A12" s="80" t="s">
        <v>536</v>
      </c>
      <c r="B12" s="81" t="s">
        <v>24</v>
      </c>
      <c r="C12" t="s">
        <v>437</v>
      </c>
      <c r="D12" s="198" t="s">
        <v>444</v>
      </c>
    </row>
    <row r="13" spans="1:4" x14ac:dyDescent="0.35">
      <c r="A13" s="80" t="s">
        <v>537</v>
      </c>
      <c r="B13" s="81" t="s">
        <v>25</v>
      </c>
      <c r="C13" s="197" t="s">
        <v>461</v>
      </c>
      <c r="D13" s="198" t="s">
        <v>444</v>
      </c>
    </row>
    <row r="14" spans="1:4" x14ac:dyDescent="0.35">
      <c r="A14" s="80" t="s">
        <v>538</v>
      </c>
      <c r="B14" s="81" t="s">
        <v>26</v>
      </c>
      <c r="C14" s="197" t="s">
        <v>462</v>
      </c>
      <c r="D14" s="198" t="s">
        <v>444</v>
      </c>
    </row>
    <row r="15" spans="1:4" x14ac:dyDescent="0.35">
      <c r="A15" s="80" t="s">
        <v>539</v>
      </c>
      <c r="B15" s="81" t="s">
        <v>27</v>
      </c>
      <c r="C15" s="197" t="s">
        <v>463</v>
      </c>
      <c r="D15" s="198" t="s">
        <v>444</v>
      </c>
    </row>
    <row r="16" spans="1:4" x14ac:dyDescent="0.35">
      <c r="A16" s="80" t="s">
        <v>540</v>
      </c>
      <c r="B16" s="81" t="s">
        <v>28</v>
      </c>
      <c r="C16" t="s">
        <v>464</v>
      </c>
      <c r="D16" s="198" t="s">
        <v>444</v>
      </c>
    </row>
    <row r="17" spans="1:4" x14ac:dyDescent="0.35">
      <c r="A17" s="80" t="s">
        <v>541</v>
      </c>
      <c r="B17" s="81" t="s">
        <v>29</v>
      </c>
      <c r="C17" t="s">
        <v>465</v>
      </c>
      <c r="D17" s="198" t="s">
        <v>444</v>
      </c>
    </row>
    <row r="18" spans="1:4" x14ac:dyDescent="0.35">
      <c r="A18" s="80" t="s">
        <v>542</v>
      </c>
      <c r="B18" s="81" t="s">
        <v>30</v>
      </c>
      <c r="C18" t="s">
        <v>466</v>
      </c>
      <c r="D18" s="198" t="s">
        <v>444</v>
      </c>
    </row>
    <row r="19" spans="1:4" x14ac:dyDescent="0.35">
      <c r="A19" s="80" t="s">
        <v>543</v>
      </c>
      <c r="B19" s="81" t="s">
        <v>31</v>
      </c>
      <c r="C19" s="197" t="s">
        <v>467</v>
      </c>
      <c r="D19" s="198" t="s">
        <v>444</v>
      </c>
    </row>
    <row r="20" spans="1:4" x14ac:dyDescent="0.35">
      <c r="A20" s="80" t="s">
        <v>544</v>
      </c>
      <c r="B20" s="81" t="s">
        <v>32</v>
      </c>
      <c r="C20" s="197" t="s">
        <v>468</v>
      </c>
      <c r="D20" s="198" t="s">
        <v>444</v>
      </c>
    </row>
    <row r="21" spans="1:4" x14ac:dyDescent="0.35">
      <c r="A21" s="80" t="s">
        <v>545</v>
      </c>
      <c r="B21" s="81" t="s">
        <v>33</v>
      </c>
      <c r="C21" s="197" t="s">
        <v>469</v>
      </c>
      <c r="D21" s="198" t="s">
        <v>444</v>
      </c>
    </row>
    <row r="22" spans="1:4" x14ac:dyDescent="0.35">
      <c r="A22" s="80" t="s">
        <v>546</v>
      </c>
      <c r="B22" s="81" t="s">
        <v>34</v>
      </c>
      <c r="C22" s="197" t="s">
        <v>470</v>
      </c>
      <c r="D22" s="198" t="s">
        <v>444</v>
      </c>
    </row>
    <row r="23" spans="1:4" x14ac:dyDescent="0.35">
      <c r="A23" s="80" t="s">
        <v>547</v>
      </c>
      <c r="B23" s="81" t="s">
        <v>35</v>
      </c>
      <c r="C23" s="197" t="s">
        <v>471</v>
      </c>
      <c r="D23" s="198" t="s">
        <v>445</v>
      </c>
    </row>
    <row r="24" spans="1:4" x14ac:dyDescent="0.35">
      <c r="A24" s="80" t="s">
        <v>548</v>
      </c>
      <c r="B24" s="81" t="s">
        <v>36</v>
      </c>
      <c r="C24" s="197" t="s">
        <v>472</v>
      </c>
      <c r="D24" s="198" t="s">
        <v>445</v>
      </c>
    </row>
    <row r="25" spans="1:4" x14ac:dyDescent="0.35">
      <c r="A25" s="80" t="s">
        <v>549</v>
      </c>
      <c r="B25" s="81" t="s">
        <v>37</v>
      </c>
      <c r="C25" s="197" t="s">
        <v>473</v>
      </c>
      <c r="D25" s="198" t="s">
        <v>445</v>
      </c>
    </row>
    <row r="26" spans="1:4" x14ac:dyDescent="0.35">
      <c r="A26" s="80" t="s">
        <v>550</v>
      </c>
      <c r="B26" s="81" t="s">
        <v>38</v>
      </c>
      <c r="C26" s="197" t="s">
        <v>474</v>
      </c>
      <c r="D26" s="198" t="s">
        <v>445</v>
      </c>
    </row>
    <row r="27" spans="1:4" x14ac:dyDescent="0.35">
      <c r="A27" s="80" t="s">
        <v>551</v>
      </c>
      <c r="B27" s="81" t="s">
        <v>39</v>
      </c>
      <c r="C27" s="197" t="s">
        <v>475</v>
      </c>
      <c r="D27" s="198" t="s">
        <v>445</v>
      </c>
    </row>
    <row r="28" spans="1:4" x14ac:dyDescent="0.35">
      <c r="A28" s="80" t="s">
        <v>552</v>
      </c>
      <c r="B28" s="81" t="s">
        <v>40</v>
      </c>
      <c r="C28" s="197" t="s">
        <v>438</v>
      </c>
      <c r="D28" s="198" t="s">
        <v>445</v>
      </c>
    </row>
    <row r="29" spans="1:4" x14ac:dyDescent="0.35">
      <c r="A29" s="80" t="s">
        <v>553</v>
      </c>
      <c r="B29" s="81" t="s">
        <v>41</v>
      </c>
      <c r="C29" s="197" t="s">
        <v>476</v>
      </c>
      <c r="D29" s="198" t="s">
        <v>445</v>
      </c>
    </row>
    <row r="30" spans="1:4" x14ac:dyDescent="0.35">
      <c r="A30" s="80" t="s">
        <v>554</v>
      </c>
      <c r="B30" s="81" t="s">
        <v>42</v>
      </c>
      <c r="C30" t="s">
        <v>439</v>
      </c>
      <c r="D30" s="198" t="s">
        <v>445</v>
      </c>
    </row>
    <row r="31" spans="1:4" x14ac:dyDescent="0.35">
      <c r="A31" s="80" t="s">
        <v>555</v>
      </c>
      <c r="B31" s="81" t="s">
        <v>43</v>
      </c>
      <c r="C31" t="s">
        <v>477</v>
      </c>
      <c r="D31" s="198" t="s">
        <v>445</v>
      </c>
    </row>
    <row r="32" spans="1:4" x14ac:dyDescent="0.35">
      <c r="A32" s="80" t="s">
        <v>556</v>
      </c>
      <c r="B32" s="81" t="s">
        <v>44</v>
      </c>
      <c r="C32" s="197" t="s">
        <v>478</v>
      </c>
      <c r="D32" s="198" t="s">
        <v>445</v>
      </c>
    </row>
    <row r="33" spans="1:4" x14ac:dyDescent="0.35">
      <c r="A33" s="80" t="s">
        <v>557</v>
      </c>
      <c r="B33" s="81" t="s">
        <v>45</v>
      </c>
      <c r="C33" s="198" t="s">
        <v>696</v>
      </c>
      <c r="D33" s="198" t="s">
        <v>446</v>
      </c>
    </row>
    <row r="34" spans="1:4" x14ac:dyDescent="0.35">
      <c r="A34" s="80" t="s">
        <v>558</v>
      </c>
      <c r="B34" s="81" t="s">
        <v>46</v>
      </c>
      <c r="C34" t="s">
        <v>479</v>
      </c>
      <c r="D34" s="198" t="s">
        <v>446</v>
      </c>
    </row>
    <row r="35" spans="1:4" x14ac:dyDescent="0.35">
      <c r="A35" s="80" t="s">
        <v>559</v>
      </c>
      <c r="B35" s="81" t="s">
        <v>47</v>
      </c>
      <c r="C35" t="s">
        <v>480</v>
      </c>
      <c r="D35" s="198" t="s">
        <v>446</v>
      </c>
    </row>
    <row r="36" spans="1:4" x14ac:dyDescent="0.35">
      <c r="A36" s="80" t="s">
        <v>560</v>
      </c>
      <c r="B36" s="81" t="s">
        <v>48</v>
      </c>
      <c r="C36" s="197" t="s">
        <v>481</v>
      </c>
      <c r="D36" s="198" t="s">
        <v>446</v>
      </c>
    </row>
    <row r="37" spans="1:4" x14ac:dyDescent="0.35">
      <c r="A37" s="80" t="s">
        <v>561</v>
      </c>
      <c r="B37" s="81" t="s">
        <v>49</v>
      </c>
      <c r="C37" s="197" t="s">
        <v>482</v>
      </c>
      <c r="D37" s="198" t="s">
        <v>446</v>
      </c>
    </row>
    <row r="38" spans="1:4" x14ac:dyDescent="0.35">
      <c r="A38" s="80" t="s">
        <v>562</v>
      </c>
      <c r="B38" s="81" t="s">
        <v>50</v>
      </c>
      <c r="C38" s="197" t="s">
        <v>483</v>
      </c>
      <c r="D38" s="198" t="s">
        <v>446</v>
      </c>
    </row>
    <row r="39" spans="1:4" x14ac:dyDescent="0.35">
      <c r="A39" s="80" t="s">
        <v>563</v>
      </c>
      <c r="B39" s="81" t="s">
        <v>51</v>
      </c>
      <c r="C39" t="s">
        <v>484</v>
      </c>
      <c r="D39" s="198" t="s">
        <v>446</v>
      </c>
    </row>
    <row r="40" spans="1:4" x14ac:dyDescent="0.35">
      <c r="A40" s="80" t="s">
        <v>564</v>
      </c>
      <c r="B40" s="81" t="s">
        <v>52</v>
      </c>
      <c r="C40" t="s">
        <v>485</v>
      </c>
      <c r="D40" s="198" t="s">
        <v>446</v>
      </c>
    </row>
    <row r="41" spans="1:4" x14ac:dyDescent="0.35">
      <c r="A41" s="80" t="s">
        <v>565</v>
      </c>
      <c r="B41" s="81" t="s">
        <v>53</v>
      </c>
      <c r="C41" s="197" t="s">
        <v>486</v>
      </c>
      <c r="D41" s="198" t="s">
        <v>446</v>
      </c>
    </row>
    <row r="42" spans="1:4" x14ac:dyDescent="0.35">
      <c r="A42" s="80" t="s">
        <v>566</v>
      </c>
      <c r="B42" s="81" t="s">
        <v>54</v>
      </c>
      <c r="C42" s="197" t="s">
        <v>487</v>
      </c>
      <c r="D42" s="198" t="s">
        <v>446</v>
      </c>
    </row>
    <row r="43" spans="1:4" x14ac:dyDescent="0.35">
      <c r="A43" s="80" t="s">
        <v>567</v>
      </c>
      <c r="B43" s="81" t="s">
        <v>55</v>
      </c>
      <c r="C43" s="197" t="s">
        <v>488</v>
      </c>
      <c r="D43" s="198" t="s">
        <v>446</v>
      </c>
    </row>
    <row r="44" spans="1:4" x14ac:dyDescent="0.35">
      <c r="A44" s="80" t="s">
        <v>568</v>
      </c>
      <c r="B44" s="81" t="s">
        <v>56</v>
      </c>
      <c r="C44" t="s">
        <v>489</v>
      </c>
      <c r="D44" s="198" t="s">
        <v>446</v>
      </c>
    </row>
    <row r="45" spans="1:4" x14ac:dyDescent="0.35">
      <c r="A45" s="80" t="s">
        <v>569</v>
      </c>
      <c r="B45" s="81" t="s">
        <v>57</v>
      </c>
      <c r="C45" t="s">
        <v>491</v>
      </c>
      <c r="D45" s="198" t="s">
        <v>446</v>
      </c>
    </row>
    <row r="46" spans="1:4" x14ac:dyDescent="0.35">
      <c r="A46" s="80" t="s">
        <v>570</v>
      </c>
      <c r="B46" s="81" t="s">
        <v>58</v>
      </c>
      <c r="C46" t="s">
        <v>490</v>
      </c>
      <c r="D46" s="198" t="s">
        <v>446</v>
      </c>
    </row>
    <row r="47" spans="1:4" x14ac:dyDescent="0.35">
      <c r="A47" s="80" t="s">
        <v>571</v>
      </c>
      <c r="B47" s="81" t="s">
        <v>59</v>
      </c>
      <c r="C47" s="197" t="s">
        <v>492</v>
      </c>
      <c r="D47" s="198" t="s">
        <v>446</v>
      </c>
    </row>
    <row r="48" spans="1:4" x14ac:dyDescent="0.35">
      <c r="A48" s="80" t="s">
        <v>572</v>
      </c>
      <c r="B48" s="81" t="s">
        <v>60</v>
      </c>
      <c r="C48" s="197" t="s">
        <v>493</v>
      </c>
      <c r="D48" s="198" t="s">
        <v>447</v>
      </c>
    </row>
    <row r="49" spans="1:4" x14ac:dyDescent="0.35">
      <c r="A49" s="80" t="s">
        <v>573</v>
      </c>
      <c r="B49" s="81" t="s">
        <v>61</v>
      </c>
      <c r="C49" s="197" t="s">
        <v>494</v>
      </c>
      <c r="D49" s="198" t="s">
        <v>447</v>
      </c>
    </row>
    <row r="50" spans="1:4" x14ac:dyDescent="0.35">
      <c r="A50" s="80" t="s">
        <v>574</v>
      </c>
      <c r="B50" s="81" t="s">
        <v>62</v>
      </c>
      <c r="C50" s="197" t="s">
        <v>495</v>
      </c>
      <c r="D50" s="198" t="s">
        <v>447</v>
      </c>
    </row>
    <row r="51" spans="1:4" x14ac:dyDescent="0.35">
      <c r="A51" s="80" t="s">
        <v>575</v>
      </c>
      <c r="B51" s="81" t="s">
        <v>63</v>
      </c>
      <c r="C51" s="197" t="s">
        <v>496</v>
      </c>
      <c r="D51" s="198" t="s">
        <v>447</v>
      </c>
    </row>
    <row r="52" spans="1:4" x14ac:dyDescent="0.35">
      <c r="A52" s="80" t="s">
        <v>576</v>
      </c>
      <c r="B52" s="81" t="s">
        <v>64</v>
      </c>
      <c r="C52" t="s">
        <v>497</v>
      </c>
      <c r="D52" s="198" t="s">
        <v>447</v>
      </c>
    </row>
    <row r="53" spans="1:4" x14ac:dyDescent="0.35">
      <c r="A53" s="80" t="s">
        <v>577</v>
      </c>
      <c r="B53" s="81" t="s">
        <v>65</v>
      </c>
      <c r="C53" t="s">
        <v>498</v>
      </c>
      <c r="D53" s="198" t="s">
        <v>447</v>
      </c>
    </row>
    <row r="54" spans="1:4" x14ac:dyDescent="0.35">
      <c r="A54" s="80" t="s">
        <v>578</v>
      </c>
      <c r="B54" s="81" t="s">
        <v>66</v>
      </c>
      <c r="C54" s="197" t="s">
        <v>499</v>
      </c>
      <c r="D54" s="198" t="s">
        <v>447</v>
      </c>
    </row>
    <row r="55" spans="1:4" x14ac:dyDescent="0.35">
      <c r="A55" s="80" t="s">
        <v>579</v>
      </c>
      <c r="B55" s="81" t="s">
        <v>67</v>
      </c>
      <c r="C55" s="197" t="s">
        <v>500</v>
      </c>
      <c r="D55" s="198" t="s">
        <v>447</v>
      </c>
    </row>
    <row r="56" spans="1:4" x14ac:dyDescent="0.35">
      <c r="A56" s="80" t="s">
        <v>580</v>
      </c>
      <c r="B56" s="81" t="s">
        <v>68</v>
      </c>
      <c r="C56" s="197" t="s">
        <v>501</v>
      </c>
      <c r="D56" s="198" t="s">
        <v>447</v>
      </c>
    </row>
    <row r="57" spans="1:4" x14ac:dyDescent="0.35">
      <c r="A57" s="80" t="s">
        <v>581</v>
      </c>
      <c r="B57" s="81" t="s">
        <v>69</v>
      </c>
      <c r="C57" s="197" t="s">
        <v>502</v>
      </c>
      <c r="D57" s="198" t="s">
        <v>447</v>
      </c>
    </row>
    <row r="58" spans="1:4" x14ac:dyDescent="0.35">
      <c r="A58" s="80" t="s">
        <v>582</v>
      </c>
      <c r="B58" s="81" t="s">
        <v>70</v>
      </c>
      <c r="C58" s="197" t="s">
        <v>503</v>
      </c>
      <c r="D58" s="198" t="s">
        <v>448</v>
      </c>
    </row>
    <row r="59" spans="1:4" x14ac:dyDescent="0.35">
      <c r="A59" s="80" t="s">
        <v>583</v>
      </c>
      <c r="B59" s="81" t="s">
        <v>71</v>
      </c>
      <c r="C59" s="197" t="s">
        <v>504</v>
      </c>
      <c r="D59" s="198" t="s">
        <v>448</v>
      </c>
    </row>
    <row r="60" spans="1:4" x14ac:dyDescent="0.35">
      <c r="A60" s="80" t="s">
        <v>584</v>
      </c>
      <c r="B60" s="81" t="s">
        <v>72</v>
      </c>
      <c r="C60" t="s">
        <v>505</v>
      </c>
      <c r="D60" s="198" t="s">
        <v>448</v>
      </c>
    </row>
    <row r="61" spans="1:4" x14ac:dyDescent="0.35">
      <c r="A61" s="80" t="s">
        <v>585</v>
      </c>
      <c r="B61" s="81" t="s">
        <v>73</v>
      </c>
      <c r="C61" t="s">
        <v>506</v>
      </c>
      <c r="D61" s="198" t="s">
        <v>448</v>
      </c>
    </row>
    <row r="62" spans="1:4" x14ac:dyDescent="0.35">
      <c r="A62" s="80" t="s">
        <v>586</v>
      </c>
      <c r="B62" s="81" t="s">
        <v>74</v>
      </c>
      <c r="C62" s="197" t="s">
        <v>507</v>
      </c>
      <c r="D62" s="198" t="s">
        <v>448</v>
      </c>
    </row>
    <row r="63" spans="1:4" x14ac:dyDescent="0.35">
      <c r="A63" s="80" t="s">
        <v>587</v>
      </c>
      <c r="B63" s="81" t="s">
        <v>75</v>
      </c>
      <c r="C63" s="197" t="s">
        <v>508</v>
      </c>
      <c r="D63" s="198" t="s">
        <v>448</v>
      </c>
    </row>
    <row r="64" spans="1:4" x14ac:dyDescent="0.35">
      <c r="A64" s="80" t="s">
        <v>588</v>
      </c>
      <c r="B64" s="81" t="s">
        <v>76</v>
      </c>
      <c r="C64" s="197" t="s">
        <v>509</v>
      </c>
      <c r="D64" s="198" t="s">
        <v>448</v>
      </c>
    </row>
    <row r="65" spans="1:4" x14ac:dyDescent="0.35">
      <c r="A65" s="80" t="s">
        <v>589</v>
      </c>
      <c r="B65" s="81" t="s">
        <v>77</v>
      </c>
      <c r="C65" s="197" t="s">
        <v>511</v>
      </c>
      <c r="D65" s="198" t="s">
        <v>448</v>
      </c>
    </row>
    <row r="66" spans="1:4" x14ac:dyDescent="0.35">
      <c r="A66" s="80" t="s">
        <v>590</v>
      </c>
      <c r="B66" s="81" t="s">
        <v>78</v>
      </c>
      <c r="C66" s="197" t="s">
        <v>510</v>
      </c>
      <c r="D66" s="198" t="s">
        <v>449</v>
      </c>
    </row>
    <row r="67" spans="1:4" x14ac:dyDescent="0.35">
      <c r="A67" s="80" t="s">
        <v>591</v>
      </c>
      <c r="B67" s="81" t="s">
        <v>79</v>
      </c>
      <c r="C67" t="s">
        <v>512</v>
      </c>
      <c r="D67" s="198" t="s">
        <v>449</v>
      </c>
    </row>
    <row r="68" spans="1:4" x14ac:dyDescent="0.35">
      <c r="A68" s="80" t="s">
        <v>592</v>
      </c>
      <c r="B68" s="81" t="s">
        <v>80</v>
      </c>
      <c r="C68" t="s">
        <v>513</v>
      </c>
      <c r="D68" s="198" t="s">
        <v>449</v>
      </c>
    </row>
    <row r="69" spans="1:4" x14ac:dyDescent="0.35">
      <c r="A69" s="80" t="s">
        <v>593</v>
      </c>
      <c r="B69" s="81" t="s">
        <v>81</v>
      </c>
      <c r="C69" s="197" t="s">
        <v>514</v>
      </c>
      <c r="D69" s="198" t="s">
        <v>449</v>
      </c>
    </row>
    <row r="70" spans="1:4" x14ac:dyDescent="0.35">
      <c r="A70" s="80" t="s">
        <v>594</v>
      </c>
      <c r="B70" s="81" t="s">
        <v>82</v>
      </c>
      <c r="C70" t="s">
        <v>515</v>
      </c>
      <c r="D70" s="198" t="s">
        <v>449</v>
      </c>
    </row>
    <row r="71" spans="1:4" x14ac:dyDescent="0.35">
      <c r="A71" s="80" t="s">
        <v>595</v>
      </c>
      <c r="B71" s="81" t="s">
        <v>83</v>
      </c>
      <c r="C71" t="s">
        <v>516</v>
      </c>
      <c r="D71" s="198" t="s">
        <v>449</v>
      </c>
    </row>
    <row r="72" spans="1:4" x14ac:dyDescent="0.35">
      <c r="A72" s="80" t="s">
        <v>596</v>
      </c>
      <c r="B72" s="81" t="s">
        <v>84</v>
      </c>
      <c r="C72" t="s">
        <v>517</v>
      </c>
      <c r="D72" s="198" t="s">
        <v>449</v>
      </c>
    </row>
    <row r="73" spans="1:4" x14ac:dyDescent="0.35">
      <c r="A73" s="80" t="s">
        <v>597</v>
      </c>
      <c r="B73" s="81" t="s">
        <v>85</v>
      </c>
      <c r="C73" s="197" t="s">
        <v>518</v>
      </c>
      <c r="D73" s="198" t="s">
        <v>449</v>
      </c>
    </row>
    <row r="74" spans="1:4" x14ac:dyDescent="0.35">
      <c r="A74" s="80" t="s">
        <v>598</v>
      </c>
      <c r="B74" s="81" t="s">
        <v>86</v>
      </c>
      <c r="C74" t="s">
        <v>440</v>
      </c>
      <c r="D74" s="198" t="s">
        <v>449</v>
      </c>
    </row>
    <row r="75" spans="1:4" x14ac:dyDescent="0.35">
      <c r="A75" s="80" t="s">
        <v>599</v>
      </c>
      <c r="B75" s="81" t="s">
        <v>87</v>
      </c>
      <c r="C75" t="s">
        <v>520</v>
      </c>
      <c r="D75" s="198" t="s">
        <v>449</v>
      </c>
    </row>
    <row r="76" spans="1:4" x14ac:dyDescent="0.35">
      <c r="A76" s="80" t="s">
        <v>600</v>
      </c>
      <c r="B76" s="82" t="s">
        <v>88</v>
      </c>
      <c r="C76" t="s">
        <v>521</v>
      </c>
      <c r="D76" s="198" t="s">
        <v>449</v>
      </c>
    </row>
    <row r="77" spans="1:4" x14ac:dyDescent="0.35">
      <c r="A77" s="80" t="s">
        <v>601</v>
      </c>
      <c r="B77" s="82" t="s">
        <v>89</v>
      </c>
      <c r="C77" t="s">
        <v>519</v>
      </c>
      <c r="D77" s="198" t="s">
        <v>449</v>
      </c>
    </row>
    <row r="78" spans="1:4" x14ac:dyDescent="0.35">
      <c r="A78" s="80" t="s">
        <v>602</v>
      </c>
      <c r="B78" s="82" t="s">
        <v>90</v>
      </c>
      <c r="C78" t="s">
        <v>522</v>
      </c>
      <c r="D78" s="198" t="s">
        <v>449</v>
      </c>
    </row>
    <row r="79" spans="1:4" x14ac:dyDescent="0.35">
      <c r="A79" s="80" t="s">
        <v>603</v>
      </c>
      <c r="B79" s="82" t="s">
        <v>91</v>
      </c>
      <c r="C79" t="s">
        <v>523</v>
      </c>
      <c r="D79" s="198" t="s">
        <v>449</v>
      </c>
    </row>
    <row r="80" spans="1:4" x14ac:dyDescent="0.35">
      <c r="A80" s="80" t="s">
        <v>604</v>
      </c>
      <c r="B80" s="82" t="s">
        <v>92</v>
      </c>
      <c r="C80" s="197" t="s">
        <v>524</v>
      </c>
      <c r="D80" s="198" t="s">
        <v>449</v>
      </c>
    </row>
    <row r="81" spans="1:4" x14ac:dyDescent="0.35">
      <c r="A81" s="80" t="s">
        <v>605</v>
      </c>
      <c r="B81" s="82" t="s">
        <v>93</v>
      </c>
      <c r="C81" s="197" t="s">
        <v>525</v>
      </c>
      <c r="D81" s="198" t="s">
        <v>449</v>
      </c>
    </row>
    <row r="82" spans="1:4" x14ac:dyDescent="0.35">
      <c r="A82" s="80" t="s">
        <v>606</v>
      </c>
      <c r="B82" s="82" t="s">
        <v>94</v>
      </c>
    </row>
    <row r="83" spans="1:4" x14ac:dyDescent="0.35">
      <c r="A83" s="80" t="s">
        <v>607</v>
      </c>
      <c r="B83" s="82" t="s">
        <v>95</v>
      </c>
    </row>
    <row r="84" spans="1:4" x14ac:dyDescent="0.35">
      <c r="A84" s="80" t="s">
        <v>608</v>
      </c>
      <c r="B84" s="82" t="s">
        <v>96</v>
      </c>
    </row>
    <row r="85" spans="1:4" x14ac:dyDescent="0.35">
      <c r="A85" s="80" t="s">
        <v>609</v>
      </c>
      <c r="B85" s="82" t="s">
        <v>97</v>
      </c>
    </row>
    <row r="86" spans="1:4" x14ac:dyDescent="0.35">
      <c r="A86" s="80" t="s">
        <v>610</v>
      </c>
      <c r="B86" s="82" t="s">
        <v>98</v>
      </c>
    </row>
    <row r="87" spans="1:4" x14ac:dyDescent="0.35">
      <c r="A87" s="80" t="s">
        <v>611</v>
      </c>
      <c r="B87" s="82" t="s">
        <v>99</v>
      </c>
    </row>
    <row r="88" spans="1:4" x14ac:dyDescent="0.35">
      <c r="A88" s="80" t="s">
        <v>612</v>
      </c>
      <c r="B88" s="82" t="s">
        <v>100</v>
      </c>
    </row>
    <row r="89" spans="1:4" x14ac:dyDescent="0.35">
      <c r="A89" s="80" t="s">
        <v>613</v>
      </c>
      <c r="B89" s="82" t="s">
        <v>101</v>
      </c>
    </row>
    <row r="90" spans="1:4" x14ac:dyDescent="0.35">
      <c r="A90" s="80" t="s">
        <v>614</v>
      </c>
      <c r="B90" s="82" t="s">
        <v>102</v>
      </c>
    </row>
    <row r="91" spans="1:4" x14ac:dyDescent="0.35">
      <c r="A91" s="80" t="s">
        <v>615</v>
      </c>
      <c r="B91" s="82" t="s">
        <v>103</v>
      </c>
    </row>
    <row r="92" spans="1:4" x14ac:dyDescent="0.35">
      <c r="A92" s="80" t="s">
        <v>616</v>
      </c>
      <c r="B92" s="82" t="s">
        <v>104</v>
      </c>
    </row>
    <row r="93" spans="1:4" x14ac:dyDescent="0.35">
      <c r="A93" s="80" t="s">
        <v>617</v>
      </c>
      <c r="B93" s="82" t="s">
        <v>105</v>
      </c>
    </row>
    <row r="94" spans="1:4" x14ac:dyDescent="0.35">
      <c r="A94" s="80" t="s">
        <v>618</v>
      </c>
      <c r="B94" s="82" t="s">
        <v>106</v>
      </c>
    </row>
    <row r="95" spans="1:4" x14ac:dyDescent="0.35">
      <c r="A95" s="80" t="s">
        <v>619</v>
      </c>
      <c r="B95" s="82" t="s">
        <v>107</v>
      </c>
    </row>
    <row r="96" spans="1:4" x14ac:dyDescent="0.35">
      <c r="A96" s="80" t="s">
        <v>620</v>
      </c>
      <c r="B96" s="82" t="s">
        <v>108</v>
      </c>
    </row>
    <row r="97" spans="1:2" x14ac:dyDescent="0.35">
      <c r="A97" s="80" t="s">
        <v>621</v>
      </c>
      <c r="B97" s="82" t="s">
        <v>109</v>
      </c>
    </row>
    <row r="98" spans="1:2" x14ac:dyDescent="0.35">
      <c r="A98" s="80" t="s">
        <v>622</v>
      </c>
      <c r="B98" s="82" t="s">
        <v>110</v>
      </c>
    </row>
    <row r="99" spans="1:2" x14ac:dyDescent="0.35">
      <c r="A99" s="80" t="s">
        <v>623</v>
      </c>
      <c r="B99" s="82" t="s">
        <v>111</v>
      </c>
    </row>
    <row r="100" spans="1:2" x14ac:dyDescent="0.35">
      <c r="A100" s="80" t="s">
        <v>624</v>
      </c>
      <c r="B100" s="82" t="s">
        <v>112</v>
      </c>
    </row>
    <row r="101" spans="1:2" x14ac:dyDescent="0.35">
      <c r="A101" s="80" t="s">
        <v>625</v>
      </c>
      <c r="B101" s="82" t="s">
        <v>113</v>
      </c>
    </row>
    <row r="102" spans="1:2" x14ac:dyDescent="0.35">
      <c r="A102" s="80" t="s">
        <v>626</v>
      </c>
      <c r="B102" s="82" t="s">
        <v>114</v>
      </c>
    </row>
    <row r="103" spans="1:2" x14ac:dyDescent="0.35">
      <c r="A103" s="80" t="s">
        <v>627</v>
      </c>
      <c r="B103" s="82" t="s">
        <v>115</v>
      </c>
    </row>
    <row r="104" spans="1:2" x14ac:dyDescent="0.35">
      <c r="A104" s="80" t="s">
        <v>628</v>
      </c>
      <c r="B104" s="82" t="s">
        <v>116</v>
      </c>
    </row>
    <row r="105" spans="1:2" x14ac:dyDescent="0.35">
      <c r="A105" s="80" t="s">
        <v>629</v>
      </c>
      <c r="B105" s="82" t="s">
        <v>117</v>
      </c>
    </row>
    <row r="106" spans="1:2" x14ac:dyDescent="0.35">
      <c r="A106" s="80" t="s">
        <v>630</v>
      </c>
      <c r="B106" s="82" t="s">
        <v>118</v>
      </c>
    </row>
    <row r="107" spans="1:2" x14ac:dyDescent="0.35">
      <c r="A107" s="80" t="s">
        <v>631</v>
      </c>
      <c r="B107" s="82" t="s">
        <v>119</v>
      </c>
    </row>
    <row r="108" spans="1:2" x14ac:dyDescent="0.35">
      <c r="A108" s="80" t="s">
        <v>632</v>
      </c>
      <c r="B108" s="82" t="s">
        <v>120</v>
      </c>
    </row>
    <row r="109" spans="1:2" x14ac:dyDescent="0.35">
      <c r="A109" s="80" t="s">
        <v>633</v>
      </c>
      <c r="B109" s="82" t="s">
        <v>121</v>
      </c>
    </row>
    <row r="110" spans="1:2" x14ac:dyDescent="0.35">
      <c r="A110" s="80" t="s">
        <v>634</v>
      </c>
      <c r="B110" s="82" t="s">
        <v>122</v>
      </c>
    </row>
    <row r="111" spans="1:2" x14ac:dyDescent="0.35">
      <c r="A111" s="80" t="s">
        <v>635</v>
      </c>
      <c r="B111" s="82" t="s">
        <v>123</v>
      </c>
    </row>
    <row r="112" spans="1:2" x14ac:dyDescent="0.35">
      <c r="A112" s="80" t="s">
        <v>636</v>
      </c>
      <c r="B112" s="82" t="s">
        <v>124</v>
      </c>
    </row>
    <row r="113" spans="1:2" x14ac:dyDescent="0.35">
      <c r="A113" s="80" t="s">
        <v>637</v>
      </c>
      <c r="B113" s="82" t="s">
        <v>125</v>
      </c>
    </row>
    <row r="114" spans="1:2" x14ac:dyDescent="0.35">
      <c r="A114" s="80" t="s">
        <v>638</v>
      </c>
      <c r="B114" s="82" t="s">
        <v>126</v>
      </c>
    </row>
    <row r="115" spans="1:2" x14ac:dyDescent="0.35">
      <c r="A115" s="80" t="s">
        <v>639</v>
      </c>
      <c r="B115" s="82" t="s">
        <v>127</v>
      </c>
    </row>
    <row r="116" spans="1:2" x14ac:dyDescent="0.35">
      <c r="A116" s="80" t="s">
        <v>640</v>
      </c>
      <c r="B116" s="82" t="s">
        <v>128</v>
      </c>
    </row>
    <row r="117" spans="1:2" x14ac:dyDescent="0.35">
      <c r="A117" s="80" t="s">
        <v>641</v>
      </c>
      <c r="B117" s="82" t="s">
        <v>129</v>
      </c>
    </row>
    <row r="118" spans="1:2" x14ac:dyDescent="0.35">
      <c r="A118" s="80" t="s">
        <v>642</v>
      </c>
      <c r="B118" s="82" t="s">
        <v>130</v>
      </c>
    </row>
    <row r="119" spans="1:2" x14ac:dyDescent="0.35">
      <c r="A119" s="80" t="s">
        <v>643</v>
      </c>
      <c r="B119" s="82" t="s">
        <v>131</v>
      </c>
    </row>
    <row r="120" spans="1:2" x14ac:dyDescent="0.35">
      <c r="A120" s="80" t="s">
        <v>644</v>
      </c>
      <c r="B120" s="82" t="s">
        <v>132</v>
      </c>
    </row>
    <row r="121" spans="1:2" x14ac:dyDescent="0.35">
      <c r="A121" s="80" t="s">
        <v>645</v>
      </c>
      <c r="B121" s="82" t="s">
        <v>133</v>
      </c>
    </row>
    <row r="122" spans="1:2" x14ac:dyDescent="0.35">
      <c r="A122" s="80" t="s">
        <v>646</v>
      </c>
      <c r="B122" s="82" t="s">
        <v>134</v>
      </c>
    </row>
    <row r="123" spans="1:2" x14ac:dyDescent="0.35">
      <c r="A123" s="80" t="s">
        <v>647</v>
      </c>
      <c r="B123" s="82" t="s">
        <v>135</v>
      </c>
    </row>
    <row r="124" spans="1:2" x14ac:dyDescent="0.35">
      <c r="A124" s="80" t="s">
        <v>648</v>
      </c>
      <c r="B124" s="82" t="s">
        <v>136</v>
      </c>
    </row>
    <row r="125" spans="1:2" x14ac:dyDescent="0.35">
      <c r="A125" s="80" t="s">
        <v>649</v>
      </c>
      <c r="B125" s="82" t="s">
        <v>137</v>
      </c>
    </row>
    <row r="126" spans="1:2" x14ac:dyDescent="0.35">
      <c r="A126" s="80" t="s">
        <v>650</v>
      </c>
      <c r="B126" s="82" t="s">
        <v>138</v>
      </c>
    </row>
    <row r="127" spans="1:2" x14ac:dyDescent="0.35">
      <c r="A127" s="80" t="s">
        <v>651</v>
      </c>
      <c r="B127" s="82" t="s">
        <v>139</v>
      </c>
    </row>
    <row r="128" spans="1:2" x14ac:dyDescent="0.35">
      <c r="A128" s="80" t="s">
        <v>652</v>
      </c>
      <c r="B128" s="82" t="s">
        <v>140</v>
      </c>
    </row>
    <row r="129" spans="1:2" x14ac:dyDescent="0.35">
      <c r="A129" s="80" t="s">
        <v>653</v>
      </c>
      <c r="B129" s="82" t="s">
        <v>141</v>
      </c>
    </row>
    <row r="130" spans="1:2" x14ac:dyDescent="0.35">
      <c r="A130" s="80" t="s">
        <v>654</v>
      </c>
      <c r="B130" s="82" t="s">
        <v>142</v>
      </c>
    </row>
    <row r="131" spans="1:2" x14ac:dyDescent="0.35">
      <c r="A131" s="80" t="s">
        <v>655</v>
      </c>
      <c r="B131" s="82" t="s">
        <v>143</v>
      </c>
    </row>
    <row r="132" spans="1:2" x14ac:dyDescent="0.35">
      <c r="A132" s="80" t="s">
        <v>656</v>
      </c>
      <c r="B132" s="82" t="s">
        <v>144</v>
      </c>
    </row>
    <row r="133" spans="1:2" x14ac:dyDescent="0.35">
      <c r="A133" s="80" t="s">
        <v>657</v>
      </c>
      <c r="B133" s="82" t="s">
        <v>145</v>
      </c>
    </row>
    <row r="134" spans="1:2" x14ac:dyDescent="0.35">
      <c r="A134" s="80" t="s">
        <v>658</v>
      </c>
      <c r="B134" s="82" t="s">
        <v>146</v>
      </c>
    </row>
    <row r="135" spans="1:2" x14ac:dyDescent="0.35">
      <c r="A135" s="80" t="s">
        <v>659</v>
      </c>
      <c r="B135" s="82" t="s">
        <v>147</v>
      </c>
    </row>
    <row r="136" spans="1:2" x14ac:dyDescent="0.35">
      <c r="A136" s="80" t="s">
        <v>660</v>
      </c>
      <c r="B136" s="82" t="s">
        <v>148</v>
      </c>
    </row>
    <row r="137" spans="1:2" x14ac:dyDescent="0.35">
      <c r="A137" s="80" t="s">
        <v>661</v>
      </c>
      <c r="B137" s="82" t="s">
        <v>149</v>
      </c>
    </row>
    <row r="138" spans="1:2" x14ac:dyDescent="0.35">
      <c r="A138" s="80" t="s">
        <v>662</v>
      </c>
      <c r="B138" s="82" t="s">
        <v>150</v>
      </c>
    </row>
    <row r="139" spans="1:2" x14ac:dyDescent="0.35">
      <c r="A139" s="80" t="s">
        <v>663</v>
      </c>
      <c r="B139" s="82" t="s">
        <v>151</v>
      </c>
    </row>
    <row r="140" spans="1:2" x14ac:dyDescent="0.35">
      <c r="A140" s="80" t="s">
        <v>664</v>
      </c>
      <c r="B140" s="82" t="s">
        <v>152</v>
      </c>
    </row>
    <row r="141" spans="1:2" x14ac:dyDescent="0.35">
      <c r="A141" s="80" t="s">
        <v>665</v>
      </c>
      <c r="B141" s="82" t="s">
        <v>153</v>
      </c>
    </row>
    <row r="142" spans="1:2" x14ac:dyDescent="0.35">
      <c r="A142" s="80" t="s">
        <v>666</v>
      </c>
      <c r="B142" s="82" t="s">
        <v>154</v>
      </c>
    </row>
    <row r="143" spans="1:2" x14ac:dyDescent="0.35">
      <c r="A143" s="80" t="s">
        <v>667</v>
      </c>
      <c r="B143" s="82" t="s">
        <v>155</v>
      </c>
    </row>
    <row r="144" spans="1:2" x14ac:dyDescent="0.35">
      <c r="A144" s="80" t="s">
        <v>668</v>
      </c>
      <c r="B144" s="82" t="s">
        <v>156</v>
      </c>
    </row>
    <row r="145" spans="1:2" x14ac:dyDescent="0.35">
      <c r="A145" s="80" t="s">
        <v>669</v>
      </c>
      <c r="B145" s="82" t="s">
        <v>157</v>
      </c>
    </row>
    <row r="146" spans="1:2" x14ac:dyDescent="0.35">
      <c r="A146" s="80" t="s">
        <v>670</v>
      </c>
      <c r="B146" s="82" t="s">
        <v>158</v>
      </c>
    </row>
    <row r="147" spans="1:2" x14ac:dyDescent="0.35">
      <c r="A147" s="80" t="s">
        <v>671</v>
      </c>
      <c r="B147" s="82" t="s">
        <v>159</v>
      </c>
    </row>
    <row r="148" spans="1:2" x14ac:dyDescent="0.35">
      <c r="A148" s="80" t="s">
        <v>672</v>
      </c>
      <c r="B148" s="82" t="s">
        <v>160</v>
      </c>
    </row>
    <row r="149" spans="1:2" x14ac:dyDescent="0.35">
      <c r="A149" s="80" t="s">
        <v>673</v>
      </c>
      <c r="B149" s="82" t="s">
        <v>161</v>
      </c>
    </row>
    <row r="150" spans="1:2" x14ac:dyDescent="0.35">
      <c r="A150" s="80" t="s">
        <v>674</v>
      </c>
      <c r="B150" s="82" t="s">
        <v>162</v>
      </c>
    </row>
    <row r="151" spans="1:2" x14ac:dyDescent="0.35">
      <c r="A151" s="80" t="s">
        <v>675</v>
      </c>
      <c r="B151" s="82" t="s">
        <v>163</v>
      </c>
    </row>
    <row r="152" spans="1:2" x14ac:dyDescent="0.35">
      <c r="A152" s="80" t="s">
        <v>676</v>
      </c>
      <c r="B152" s="82" t="s">
        <v>164</v>
      </c>
    </row>
    <row r="153" spans="1:2" x14ac:dyDescent="0.35">
      <c r="A153" s="80" t="s">
        <v>677</v>
      </c>
      <c r="B153" s="82" t="s">
        <v>165</v>
      </c>
    </row>
    <row r="154" spans="1:2" x14ac:dyDescent="0.35">
      <c r="A154" s="80" t="s">
        <v>678</v>
      </c>
      <c r="B154" s="82" t="s">
        <v>166</v>
      </c>
    </row>
    <row r="155" spans="1:2" x14ac:dyDescent="0.35">
      <c r="A155" s="80" t="s">
        <v>679</v>
      </c>
      <c r="B155" s="82" t="s">
        <v>167</v>
      </c>
    </row>
    <row r="156" spans="1:2" x14ac:dyDescent="0.35">
      <c r="A156" s="80" t="s">
        <v>680</v>
      </c>
      <c r="B156" s="82" t="s">
        <v>168</v>
      </c>
    </row>
    <row r="157" spans="1:2" x14ac:dyDescent="0.35">
      <c r="A157" s="80" t="s">
        <v>681</v>
      </c>
      <c r="B157" s="82" t="s">
        <v>169</v>
      </c>
    </row>
    <row r="158" spans="1:2" x14ac:dyDescent="0.35">
      <c r="A158" s="80" t="s">
        <v>682</v>
      </c>
      <c r="B158" s="82" t="s">
        <v>170</v>
      </c>
    </row>
    <row r="159" spans="1:2" x14ac:dyDescent="0.35">
      <c r="A159" s="80" t="s">
        <v>683</v>
      </c>
      <c r="B159" s="82" t="s">
        <v>171</v>
      </c>
    </row>
    <row r="160" spans="1:2" x14ac:dyDescent="0.35">
      <c r="A160" s="80" t="s">
        <v>684</v>
      </c>
      <c r="B160" s="82" t="s">
        <v>172</v>
      </c>
    </row>
    <row r="161" spans="1:2" x14ac:dyDescent="0.35">
      <c r="A161" s="80" t="s">
        <v>685</v>
      </c>
      <c r="B161" s="82" t="s">
        <v>173</v>
      </c>
    </row>
    <row r="162" spans="1:2" x14ac:dyDescent="0.35">
      <c r="A162" s="80" t="s">
        <v>686</v>
      </c>
      <c r="B162" s="82" t="s">
        <v>174</v>
      </c>
    </row>
    <row r="163" spans="1:2" x14ac:dyDescent="0.35">
      <c r="A163" s="80" t="s">
        <v>687</v>
      </c>
      <c r="B163" s="82" t="s">
        <v>175</v>
      </c>
    </row>
    <row r="164" spans="1:2" x14ac:dyDescent="0.35">
      <c r="A164" s="80" t="s">
        <v>688</v>
      </c>
      <c r="B164" s="82" t="s">
        <v>176</v>
      </c>
    </row>
    <row r="165" spans="1:2" x14ac:dyDescent="0.35">
      <c r="A165" s="80" t="s">
        <v>689</v>
      </c>
      <c r="B165" s="82" t="s">
        <v>177</v>
      </c>
    </row>
    <row r="166" spans="1:2" x14ac:dyDescent="0.35">
      <c r="A166" s="80" t="s">
        <v>690</v>
      </c>
      <c r="B166" s="82" t="s">
        <v>178</v>
      </c>
    </row>
    <row r="167" spans="1:2" x14ac:dyDescent="0.35">
      <c r="A167" s="80" t="s">
        <v>691</v>
      </c>
      <c r="B167" s="82" t="s">
        <v>179</v>
      </c>
    </row>
    <row r="168" spans="1:2" x14ac:dyDescent="0.35">
      <c r="A168" s="80" t="s">
        <v>692</v>
      </c>
      <c r="B168" s="82" t="s">
        <v>180</v>
      </c>
    </row>
    <row r="169" spans="1:2" x14ac:dyDescent="0.35">
      <c r="A169" s="80" t="s">
        <v>693</v>
      </c>
      <c r="B169" s="82" t="s">
        <v>181</v>
      </c>
    </row>
    <row r="170" spans="1:2" x14ac:dyDescent="0.35">
      <c r="A170" s="80" t="s">
        <v>694</v>
      </c>
      <c r="B170" s="82" t="s">
        <v>182</v>
      </c>
    </row>
    <row r="171" spans="1:2" x14ac:dyDescent="0.35">
      <c r="A171" s="80" t="s">
        <v>695</v>
      </c>
      <c r="B171" s="82" t="s">
        <v>183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AEEE66ABB701488670DDA4F2261003" ma:contentTypeVersion="12" ma:contentTypeDescription="Create a new document." ma:contentTypeScope="" ma:versionID="9d4325c6d88b0194c7239b5820ffb801">
  <xsd:schema xmlns:xsd="http://www.w3.org/2001/XMLSchema" xmlns:xs="http://www.w3.org/2001/XMLSchema" xmlns:p="http://schemas.microsoft.com/office/2006/metadata/properties" xmlns:ns2="9dc44b34-9e2b-42ea-86f7-9ee7f71036fc" xmlns:ns3="3352a50b-fe51-4c0c-a9ac-ac90f8281031" targetNamespace="http://schemas.microsoft.com/office/2006/metadata/properties" ma:root="true" ma:fieldsID="1e4f7ff35e57e721504ad9d950a96c6c" ns2:_="" ns3:_="">
    <xsd:import namespace="9dc44b34-9e2b-42ea-86f7-9ee7f71036fc"/>
    <xsd:import namespace="3352a50b-fe51-4c0c-a9ac-ac90f82810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44b34-9e2b-42ea-86f7-9ee7f71036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52a50b-fe51-4c0c-a9ac-ac90f828103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306A47-972E-47BE-9C1B-6EB254EF7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44b34-9e2b-42ea-86f7-9ee7f71036fc"/>
    <ds:schemaRef ds:uri="3352a50b-fe51-4c0c-a9ac-ac90f8281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1) Tableau budgétaire 1</vt:lpstr>
      <vt:lpstr>2) Tableau budgétaire 2</vt:lpstr>
      <vt:lpstr>3) Notes d'explication</vt:lpstr>
      <vt:lpstr>4) Codes PCP &amp; ODD</vt:lpstr>
      <vt:lpstr>PCP Descriptions</vt:lpstr>
      <vt:lpstr>5) Pour utilisation par MPTFO</vt:lpstr>
      <vt:lpstr>Dropdowns</vt:lpstr>
      <vt:lpstr>Sheet2</vt:lpstr>
      <vt:lpstr>'PCP Descriptions'!_ftn1</vt:lpstr>
      <vt:lpstr>'PCP Descriptions'!_ftnref1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Deborah Gribaudo</cp:lastModifiedBy>
  <cp:lastPrinted>2017-12-11T22:51:21Z</cp:lastPrinted>
  <dcterms:created xsi:type="dcterms:W3CDTF">2017-11-15T21:17:43Z</dcterms:created>
  <dcterms:modified xsi:type="dcterms:W3CDTF">2024-09-10T17:14:04Z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0x010100B4AEEE66ABB701488670DDA4F2261003</vt:lpwstr>
  </property>
  <property fmtid="{D5CDD505-2E9C-101B-9397-08002B2CF9AE}" pid="3" name="Order">
    <vt:r8>2244800</vt:r8>
  </property>
</Properties>
</file>