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pcion.Gil\Downloads\"/>
    </mc:Choice>
  </mc:AlternateContent>
  <xr:revisionPtr revIDLastSave="0" documentId="8_{7403218E-68E3-4907-B866-35AEC8925280}" xr6:coauthVersionLast="47" xr6:coauthVersionMax="47" xr10:uidLastSave="{00000000-0000-0000-0000-000000000000}"/>
  <bookViews>
    <workbookView xWindow="2050" yWindow="1450" windowWidth="17150" windowHeight="8750" tabRatio="962" firstSheet="1" activeTab="5" xr2:uid="{00000000-000D-0000-FFFF-FFFF00000000}"/>
  </bookViews>
  <sheets>
    <sheet name="Cover Page" sheetId="96" r:id="rId1"/>
    <sheet name="Content" sheetId="57" r:id="rId2"/>
    <sheet name="1- Safely managed water" sheetId="7" r:id="rId3"/>
    <sheet name="2- Access to basic sanitation" sheetId="58" r:id="rId4"/>
    <sheet name="3- GSSE value" sheetId="105" r:id="rId5"/>
    <sheet name="4 - Tertiary education enrol" sheetId="151" r:id="rId6"/>
    <sheet name="5 - Adolescent birth rate" sheetId="138" r:id="rId7"/>
    <sheet name="6 - Family Planning" sheetId="141" r:id="rId8"/>
    <sheet name="7 - Female labor force" sheetId="63" r:id="rId9"/>
    <sheet name="8 - Research and Developm exp" sheetId="140" r:id="rId10"/>
    <sheet name="9 -% individuals using internet" sheetId="78" r:id="rId11"/>
    <sheet name="10 - mobile-broadband subs" sheetId="171" r:id="rId12"/>
    <sheet name="11 - Mobile cellular suscript" sheetId="166" r:id="rId13"/>
    <sheet name="12- Share of employment in agri" sheetId="84" r:id="rId14"/>
    <sheet name="13 - AFF Value - GDP weights" sheetId="172" r:id="rId15"/>
    <sheet name="14 - Manufacturing value added" sheetId="174" r:id="rId16"/>
    <sheet name="15- Services, value added" sheetId="142" r:id="rId17"/>
    <sheet name="16- Prop of pop access to elect" sheetId="130" r:id="rId18"/>
    <sheet name="17 - GDP levels USD (CY)" sheetId="146" r:id="rId19"/>
    <sheet name="18 - Real GDP growth %" sheetId="89" r:id="rId20"/>
    <sheet name="19 - Tax Revenue % GDP" sheetId="162" r:id="rId21"/>
    <sheet name=" 20 - Current account balance" sheetId="60" r:id="rId22"/>
    <sheet name="21-Gross domestic savings % GDP" sheetId="86" r:id="rId23"/>
    <sheet name="22 - AID from DAC" sheetId="143" r:id="rId24"/>
    <sheet name="23 - ODA as % of GNI" sheetId="77" r:id="rId25"/>
    <sheet name="24 - FDI as % of GDP" sheetId="163" r:id="rId26"/>
    <sheet name="25 - e-government index" sheetId="149" r:id="rId27"/>
    <sheet name="26 - Productive capacities" sheetId="155" r:id="rId28"/>
    <sheet name="27 - Government Gross Debt IMF" sheetId="160" r:id="rId29"/>
    <sheet name="28 - Remittances (% of GDP) KON" sheetId="169" r:id="rId30"/>
    <sheet name="29 - Total population LDCs" sheetId="88" r:id="rId31"/>
    <sheet name="population" sheetId="158" state="hidden" r:id="rId32"/>
    <sheet name="TEST USE" sheetId="168" state="hidden" r:id="rId33"/>
    <sheet name="Sheet1" sheetId="170" state="hidden" r:id="rId34"/>
  </sheets>
  <definedNames>
    <definedName name="Countries">#REF!</definedName>
    <definedName name="CountryClusters">#REF!</definedName>
    <definedName name="Data">#REF!</definedName>
    <definedName name="qrySGIDisplay">#REF!</definedName>
    <definedName name="SGI_All_complete_Yr_2">#REF!</definedName>
    <definedName name="SGI_All_fla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51" l="1"/>
  <c r="B53" i="105"/>
  <c r="C54" i="151"/>
  <c r="D54" i="151"/>
  <c r="E54" i="151"/>
  <c r="F54" i="151"/>
  <c r="G54" i="151"/>
  <c r="H54" i="151"/>
  <c r="I54" i="151"/>
  <c r="J54" i="151"/>
  <c r="K54" i="151"/>
  <c r="L54" i="151"/>
  <c r="M54" i="151"/>
  <c r="N54" i="151"/>
  <c r="O54" i="151"/>
  <c r="P54" i="151"/>
  <c r="Q54" i="151"/>
  <c r="R54" i="151"/>
  <c r="S54" i="151"/>
  <c r="T54" i="151"/>
  <c r="U54" i="151"/>
  <c r="C64" i="151"/>
  <c r="D64" i="151"/>
  <c r="E64" i="151"/>
  <c r="F64" i="151"/>
  <c r="G64" i="151"/>
  <c r="H64" i="151"/>
  <c r="I64" i="151"/>
  <c r="J64" i="151"/>
  <c r="K64" i="151"/>
  <c r="L64" i="151"/>
  <c r="M64" i="151"/>
  <c r="N64" i="151"/>
  <c r="O64" i="151"/>
  <c r="P64" i="151"/>
  <c r="Q64" i="151"/>
  <c r="R64" i="151"/>
  <c r="S64" i="151"/>
  <c r="T64" i="151"/>
  <c r="U64" i="151"/>
  <c r="B64" i="151"/>
  <c r="C62" i="151"/>
  <c r="D62" i="151"/>
  <c r="E62" i="151"/>
  <c r="F62" i="151"/>
  <c r="G62" i="151"/>
  <c r="H62" i="151"/>
  <c r="I62" i="151"/>
  <c r="J62" i="151"/>
  <c r="K62" i="151"/>
  <c r="L62" i="151"/>
  <c r="M62" i="151"/>
  <c r="N62" i="151"/>
  <c r="O62" i="151"/>
  <c r="P62" i="151"/>
  <c r="Q62" i="151"/>
  <c r="R62" i="151"/>
  <c r="S62" i="151"/>
  <c r="T62" i="151"/>
  <c r="U62" i="151"/>
  <c r="B62" i="151"/>
  <c r="C59" i="151"/>
  <c r="D59" i="151"/>
  <c r="E59" i="151"/>
  <c r="F59" i="151"/>
  <c r="G59" i="151"/>
  <c r="H59" i="151"/>
  <c r="I59" i="151"/>
  <c r="J59" i="151"/>
  <c r="K59" i="151"/>
  <c r="L59" i="151"/>
  <c r="M59" i="151"/>
  <c r="N59" i="151"/>
  <c r="O59" i="151"/>
  <c r="P59" i="151"/>
  <c r="Q59" i="151"/>
  <c r="R59" i="151"/>
  <c r="S59" i="151"/>
  <c r="T59" i="151"/>
  <c r="U59" i="151"/>
  <c r="B59" i="151"/>
  <c r="C57" i="151"/>
  <c r="D57" i="151"/>
  <c r="E57" i="151"/>
  <c r="F57" i="151"/>
  <c r="G57" i="151"/>
  <c r="H57" i="151"/>
  <c r="I57" i="151"/>
  <c r="J57" i="151"/>
  <c r="K57" i="151"/>
  <c r="L57" i="151"/>
  <c r="M57" i="151"/>
  <c r="N57" i="151"/>
  <c r="O57" i="151"/>
  <c r="P57" i="151"/>
  <c r="Q57" i="151"/>
  <c r="R57" i="151"/>
  <c r="S57" i="151"/>
  <c r="T57" i="151"/>
  <c r="U57" i="151"/>
  <c r="B57" i="151"/>
  <c r="C67" i="151"/>
  <c r="D67" i="151"/>
  <c r="E67" i="151"/>
  <c r="F67" i="151"/>
  <c r="G67" i="151"/>
  <c r="H67" i="151"/>
  <c r="I67" i="151"/>
  <c r="J67" i="151"/>
  <c r="K67" i="151"/>
  <c r="L67" i="151"/>
  <c r="M67" i="151"/>
  <c r="N67" i="151"/>
  <c r="O67" i="151"/>
  <c r="P67" i="151"/>
  <c r="Q67" i="151"/>
  <c r="R67" i="151"/>
  <c r="S67" i="151"/>
  <c r="T67" i="151"/>
  <c r="U67" i="151"/>
  <c r="B67" i="151"/>
  <c r="U57" i="155"/>
  <c r="U58" i="155"/>
  <c r="U60" i="155"/>
  <c r="U61" i="155"/>
  <c r="W55" i="141" l="1"/>
  <c r="D55" i="141"/>
  <c r="W63" i="172"/>
  <c r="W58" i="172"/>
  <c r="W53" i="172"/>
  <c r="B66" i="172"/>
  <c r="C66" i="172"/>
  <c r="D66" i="172"/>
  <c r="E66" i="172"/>
  <c r="F66" i="172"/>
  <c r="G66" i="172"/>
  <c r="H66" i="172"/>
  <c r="I66" i="172"/>
  <c r="J66" i="172"/>
  <c r="K66" i="172"/>
  <c r="L66" i="172"/>
  <c r="M66" i="172"/>
  <c r="N66" i="172"/>
  <c r="O66" i="172"/>
  <c r="P66" i="172"/>
  <c r="Q66" i="172"/>
  <c r="R66" i="172"/>
  <c r="S66" i="172"/>
  <c r="T66" i="172"/>
  <c r="U66" i="172"/>
  <c r="V66" i="172"/>
  <c r="W66" i="172"/>
  <c r="B63" i="172"/>
  <c r="C63" i="172"/>
  <c r="D63" i="172"/>
  <c r="E63" i="172"/>
  <c r="F63" i="172"/>
  <c r="G63" i="172"/>
  <c r="H63" i="172"/>
  <c r="I63" i="172"/>
  <c r="J63" i="172"/>
  <c r="K63" i="172"/>
  <c r="L63" i="172"/>
  <c r="M63" i="172"/>
  <c r="N63" i="172"/>
  <c r="O63" i="172"/>
  <c r="P63" i="172"/>
  <c r="Q63" i="172"/>
  <c r="R63" i="172"/>
  <c r="S63" i="172"/>
  <c r="T63" i="172"/>
  <c r="U63" i="172"/>
  <c r="V63" i="172"/>
  <c r="B61" i="172"/>
  <c r="C61" i="172"/>
  <c r="D61" i="172"/>
  <c r="E61" i="172"/>
  <c r="F61" i="172"/>
  <c r="G61" i="172"/>
  <c r="H61" i="172"/>
  <c r="I61" i="172"/>
  <c r="J61" i="172"/>
  <c r="K61" i="172"/>
  <c r="L61" i="172"/>
  <c r="M61" i="172"/>
  <c r="N61" i="172"/>
  <c r="O61" i="172"/>
  <c r="P61" i="172"/>
  <c r="Q61" i="172"/>
  <c r="R61" i="172"/>
  <c r="S61" i="172"/>
  <c r="T61" i="172"/>
  <c r="U61" i="172"/>
  <c r="V61" i="172"/>
  <c r="W61" i="172"/>
  <c r="B58" i="172"/>
  <c r="C58" i="172"/>
  <c r="D58" i="172"/>
  <c r="E58" i="172"/>
  <c r="F58" i="172"/>
  <c r="G58" i="172"/>
  <c r="H58" i="172"/>
  <c r="I58" i="172"/>
  <c r="J58" i="172"/>
  <c r="K58" i="172"/>
  <c r="L58" i="172"/>
  <c r="M58" i="172"/>
  <c r="N58" i="172"/>
  <c r="O58" i="172"/>
  <c r="P58" i="172"/>
  <c r="Q58" i="172"/>
  <c r="R58" i="172"/>
  <c r="S58" i="172"/>
  <c r="T58" i="172"/>
  <c r="U58" i="172"/>
  <c r="V58" i="172"/>
  <c r="B56" i="172"/>
  <c r="C56" i="172"/>
  <c r="D56" i="172"/>
  <c r="E56" i="172"/>
  <c r="F56" i="172"/>
  <c r="G56" i="172"/>
  <c r="H56" i="172"/>
  <c r="I56" i="172"/>
  <c r="J56" i="172"/>
  <c r="K56" i="172"/>
  <c r="L56" i="172"/>
  <c r="M56" i="172"/>
  <c r="N56" i="172"/>
  <c r="O56" i="172"/>
  <c r="P56" i="172"/>
  <c r="Q56" i="172"/>
  <c r="R56" i="172"/>
  <c r="S56" i="172"/>
  <c r="T56" i="172"/>
  <c r="U56" i="172"/>
  <c r="V56" i="172"/>
  <c r="W56" i="172"/>
  <c r="B53" i="172"/>
  <c r="C53" i="172"/>
  <c r="D53" i="172"/>
  <c r="E53" i="172"/>
  <c r="F53" i="172"/>
  <c r="G53" i="172"/>
  <c r="H53" i="172"/>
  <c r="I53" i="172"/>
  <c r="J53" i="172"/>
  <c r="K53" i="172"/>
  <c r="L53" i="172"/>
  <c r="M53" i="172"/>
  <c r="N53" i="172"/>
  <c r="O53" i="172"/>
  <c r="P53" i="172"/>
  <c r="Q53" i="172"/>
  <c r="R53" i="172"/>
  <c r="S53" i="172"/>
  <c r="T53" i="172"/>
  <c r="U53" i="172"/>
  <c r="V53" i="172"/>
  <c r="L61" i="169"/>
  <c r="K61" i="169"/>
  <c r="C61" i="169"/>
  <c r="D61" i="169"/>
  <c r="E61" i="169"/>
  <c r="F61" i="169"/>
  <c r="G61" i="169"/>
  <c r="H61" i="169"/>
  <c r="I61" i="169"/>
  <c r="J61" i="169"/>
  <c r="M61" i="169"/>
  <c r="N61" i="169"/>
  <c r="O61" i="169"/>
  <c r="P61" i="169"/>
  <c r="Q61" i="169"/>
  <c r="R61" i="169"/>
  <c r="S61" i="169"/>
  <c r="T61" i="169"/>
  <c r="U61" i="169"/>
  <c r="V61" i="169"/>
  <c r="B61" i="169"/>
  <c r="C57" i="169"/>
  <c r="D57" i="169"/>
  <c r="E57" i="169"/>
  <c r="F57" i="169"/>
  <c r="G57" i="169"/>
  <c r="H57" i="169"/>
  <c r="I57" i="169"/>
  <c r="J57" i="169"/>
  <c r="K57" i="169"/>
  <c r="L57" i="169"/>
  <c r="M57" i="169"/>
  <c r="N57" i="169"/>
  <c r="O57" i="169"/>
  <c r="P57" i="169"/>
  <c r="Q57" i="169"/>
  <c r="R57" i="169"/>
  <c r="S57" i="169"/>
  <c r="T57" i="169"/>
  <c r="U57" i="169"/>
  <c r="V57" i="169"/>
  <c r="B57" i="169"/>
  <c r="C53" i="169"/>
  <c r="D53" i="169"/>
  <c r="E53" i="169"/>
  <c r="F53" i="169"/>
  <c r="G53" i="169"/>
  <c r="H53" i="169"/>
  <c r="I53" i="169"/>
  <c r="J53" i="169"/>
  <c r="K53" i="169"/>
  <c r="L53" i="169"/>
  <c r="M53" i="169"/>
  <c r="N53" i="169"/>
  <c r="O53" i="169"/>
  <c r="P53" i="169"/>
  <c r="Q53" i="169"/>
  <c r="R53" i="169"/>
  <c r="S53" i="169"/>
  <c r="T53" i="169"/>
  <c r="U53" i="169"/>
  <c r="V53" i="169"/>
  <c r="B53" i="169"/>
  <c r="X2" i="170"/>
  <c r="Y2" i="170"/>
  <c r="Z2" i="170"/>
  <c r="AA2" i="170"/>
  <c r="AB2" i="170"/>
  <c r="AC2" i="170"/>
  <c r="AD2" i="170"/>
  <c r="AE2" i="170"/>
  <c r="AF2" i="170"/>
  <c r="AG2" i="170"/>
  <c r="AH2" i="170"/>
  <c r="AI2" i="170"/>
  <c r="AJ2" i="170"/>
  <c r="AK2" i="170"/>
  <c r="AL2" i="170"/>
  <c r="AM2" i="170"/>
  <c r="AN2" i="170"/>
  <c r="AO2" i="170"/>
  <c r="AP2" i="170"/>
  <c r="AQ2" i="170"/>
  <c r="X3" i="170"/>
  <c r="Y3" i="170"/>
  <c r="Z3" i="170"/>
  <c r="AA3" i="170"/>
  <c r="AB3" i="170"/>
  <c r="AC3" i="170"/>
  <c r="AD3" i="170"/>
  <c r="AE3" i="170"/>
  <c r="AF3" i="170"/>
  <c r="AG3" i="170"/>
  <c r="AH3" i="170"/>
  <c r="AI3" i="170"/>
  <c r="AJ3" i="170"/>
  <c r="AK3" i="170"/>
  <c r="AL3" i="170"/>
  <c r="AM3" i="170"/>
  <c r="AN3" i="170"/>
  <c r="AO3" i="170"/>
  <c r="AP3" i="170"/>
  <c r="AQ3" i="170"/>
  <c r="X4" i="170"/>
  <c r="Y4" i="170"/>
  <c r="Z4" i="170"/>
  <c r="AA4" i="170"/>
  <c r="AB4" i="170"/>
  <c r="AC4" i="170"/>
  <c r="AD4" i="170"/>
  <c r="AE4" i="170"/>
  <c r="AF4" i="170"/>
  <c r="AG4" i="170"/>
  <c r="AH4" i="170"/>
  <c r="AI4" i="170"/>
  <c r="AJ4" i="170"/>
  <c r="AK4" i="170"/>
  <c r="AL4" i="170"/>
  <c r="AM4" i="170"/>
  <c r="AN4" i="170"/>
  <c r="AO4" i="170"/>
  <c r="AP4" i="170"/>
  <c r="AQ4" i="170"/>
  <c r="X5" i="170"/>
  <c r="Y5" i="170"/>
  <c r="Z5" i="170"/>
  <c r="AA5" i="170"/>
  <c r="AB5" i="170"/>
  <c r="AC5" i="170"/>
  <c r="AD5" i="170"/>
  <c r="AE5" i="170"/>
  <c r="AF5" i="170"/>
  <c r="AG5" i="170"/>
  <c r="AH5" i="170"/>
  <c r="AI5" i="170"/>
  <c r="AJ5" i="170"/>
  <c r="AK5" i="170"/>
  <c r="AL5" i="170"/>
  <c r="AM5" i="170"/>
  <c r="AN5" i="170"/>
  <c r="AO5" i="170"/>
  <c r="AP5" i="170"/>
  <c r="AQ5" i="170"/>
  <c r="X6" i="170"/>
  <c r="Y6" i="170"/>
  <c r="Z6" i="170"/>
  <c r="AA6" i="170"/>
  <c r="AB6" i="170"/>
  <c r="AC6" i="170"/>
  <c r="AD6" i="170"/>
  <c r="AE6" i="170"/>
  <c r="AF6" i="170"/>
  <c r="AG6" i="170"/>
  <c r="AH6" i="170"/>
  <c r="AI6" i="170"/>
  <c r="AJ6" i="170"/>
  <c r="AK6" i="170"/>
  <c r="AL6" i="170"/>
  <c r="AM6" i="170"/>
  <c r="AN6" i="170"/>
  <c r="AO6" i="170"/>
  <c r="AP6" i="170"/>
  <c r="AQ6" i="170"/>
  <c r="X7" i="170"/>
  <c r="Y7" i="170"/>
  <c r="Z7" i="170"/>
  <c r="AA7" i="170"/>
  <c r="AB7" i="170"/>
  <c r="AC7" i="170"/>
  <c r="AD7" i="170"/>
  <c r="AE7" i="170"/>
  <c r="AF7" i="170"/>
  <c r="AG7" i="170"/>
  <c r="AH7" i="170"/>
  <c r="AI7" i="170"/>
  <c r="AJ7" i="170"/>
  <c r="AK7" i="170"/>
  <c r="AL7" i="170"/>
  <c r="AM7" i="170"/>
  <c r="AN7" i="170"/>
  <c r="AO7" i="170"/>
  <c r="AP7" i="170"/>
  <c r="AQ7" i="170"/>
  <c r="X8" i="170"/>
  <c r="Y8" i="170"/>
  <c r="Z8" i="170"/>
  <c r="AA8" i="170"/>
  <c r="AB8" i="170"/>
  <c r="AC8" i="170"/>
  <c r="AD8" i="170"/>
  <c r="AE8" i="170"/>
  <c r="AF8" i="170"/>
  <c r="AG8" i="170"/>
  <c r="AH8" i="170"/>
  <c r="AI8" i="170"/>
  <c r="AJ8" i="170"/>
  <c r="AK8" i="170"/>
  <c r="AL8" i="170"/>
  <c r="AM8" i="170"/>
  <c r="AN8" i="170"/>
  <c r="AO8" i="170"/>
  <c r="AP8" i="170"/>
  <c r="AQ8" i="170"/>
  <c r="X9" i="170"/>
  <c r="Y9" i="170"/>
  <c r="Z9" i="170"/>
  <c r="AA9" i="170"/>
  <c r="AB9" i="170"/>
  <c r="AC9" i="170"/>
  <c r="AD9" i="170"/>
  <c r="AE9" i="170"/>
  <c r="AF9" i="170"/>
  <c r="AG9" i="170"/>
  <c r="AH9" i="170"/>
  <c r="AI9" i="170"/>
  <c r="AJ9" i="170"/>
  <c r="AK9" i="170"/>
  <c r="AL9" i="170"/>
  <c r="AM9" i="170"/>
  <c r="AN9" i="170"/>
  <c r="AO9" i="170"/>
  <c r="AP9" i="170"/>
  <c r="AQ9" i="170"/>
  <c r="X10" i="170"/>
  <c r="Y10" i="170"/>
  <c r="Z10" i="170"/>
  <c r="AA10" i="170"/>
  <c r="AB10" i="170"/>
  <c r="AC10" i="170"/>
  <c r="AD10" i="170"/>
  <c r="AE10" i="170"/>
  <c r="AF10" i="170"/>
  <c r="AG10" i="170"/>
  <c r="AH10" i="170"/>
  <c r="AI10" i="170"/>
  <c r="AJ10" i="170"/>
  <c r="AK10" i="170"/>
  <c r="AL10" i="170"/>
  <c r="AM10" i="170"/>
  <c r="AN10" i="170"/>
  <c r="AO10" i="170"/>
  <c r="AP10" i="170"/>
  <c r="AQ10" i="170"/>
  <c r="X11" i="170"/>
  <c r="Y11" i="170"/>
  <c r="Z11" i="170"/>
  <c r="AA11" i="170"/>
  <c r="AB11" i="170"/>
  <c r="AC11" i="170"/>
  <c r="AD11" i="170"/>
  <c r="AE11" i="170"/>
  <c r="AF11" i="170"/>
  <c r="AG11" i="170"/>
  <c r="AH11" i="170"/>
  <c r="AI11" i="170"/>
  <c r="AJ11" i="170"/>
  <c r="AK11" i="170"/>
  <c r="AL11" i="170"/>
  <c r="AM11" i="170"/>
  <c r="AN11" i="170"/>
  <c r="AO11" i="170"/>
  <c r="AP11" i="170"/>
  <c r="AQ11" i="170"/>
  <c r="X12" i="170"/>
  <c r="Y12" i="170"/>
  <c r="Z12" i="170"/>
  <c r="AA12" i="170"/>
  <c r="AB12" i="170"/>
  <c r="AC12" i="170"/>
  <c r="AD12" i="170"/>
  <c r="AE12" i="170"/>
  <c r="AF12" i="170"/>
  <c r="AG12" i="170"/>
  <c r="AH12" i="170"/>
  <c r="AI12" i="170"/>
  <c r="AJ12" i="170"/>
  <c r="AK12" i="170"/>
  <c r="AL12" i="170"/>
  <c r="AM12" i="170"/>
  <c r="AN12" i="170"/>
  <c r="AO12" i="170"/>
  <c r="AP12" i="170"/>
  <c r="AQ12" i="170"/>
  <c r="X13" i="170"/>
  <c r="Y13" i="170"/>
  <c r="Z13" i="170"/>
  <c r="AA13" i="170"/>
  <c r="AB13" i="170"/>
  <c r="AC13" i="170"/>
  <c r="AD13" i="170"/>
  <c r="AE13" i="170"/>
  <c r="AF13" i="170"/>
  <c r="AG13" i="170"/>
  <c r="AH13" i="170"/>
  <c r="AI13" i="170"/>
  <c r="AJ13" i="170"/>
  <c r="AK13" i="170"/>
  <c r="AL13" i="170"/>
  <c r="AM13" i="170"/>
  <c r="AN13" i="170"/>
  <c r="AO13" i="170"/>
  <c r="AP13" i="170"/>
  <c r="AQ13" i="170"/>
  <c r="X14" i="170"/>
  <c r="Y14" i="170"/>
  <c r="Z14" i="170"/>
  <c r="AA14" i="170"/>
  <c r="AB14" i="170"/>
  <c r="AC14" i="170"/>
  <c r="AD14" i="170"/>
  <c r="AE14" i="170"/>
  <c r="AF14" i="170"/>
  <c r="AG14" i="170"/>
  <c r="AH14" i="170"/>
  <c r="AI14" i="170"/>
  <c r="AJ14" i="170"/>
  <c r="AK14" i="170"/>
  <c r="AL14" i="170"/>
  <c r="AM14" i="170"/>
  <c r="AN14" i="170"/>
  <c r="AO14" i="170"/>
  <c r="AP14" i="170"/>
  <c r="AQ14" i="170"/>
  <c r="X15" i="170"/>
  <c r="Y15" i="170"/>
  <c r="Z15" i="170"/>
  <c r="AA15" i="170"/>
  <c r="AB15" i="170"/>
  <c r="AC15" i="170"/>
  <c r="AD15" i="170"/>
  <c r="AE15" i="170"/>
  <c r="AF15" i="170"/>
  <c r="AG15" i="170"/>
  <c r="AH15" i="170"/>
  <c r="AI15" i="170"/>
  <c r="AJ15" i="170"/>
  <c r="AK15" i="170"/>
  <c r="AL15" i="170"/>
  <c r="AM15" i="170"/>
  <c r="AN15" i="170"/>
  <c r="AO15" i="170"/>
  <c r="AP15" i="170"/>
  <c r="AQ15" i="170"/>
  <c r="X16" i="170"/>
  <c r="Y16" i="170"/>
  <c r="Z16" i="170"/>
  <c r="AA16" i="170"/>
  <c r="AB16" i="170"/>
  <c r="AC16" i="170"/>
  <c r="AD16" i="170"/>
  <c r="AE16" i="170"/>
  <c r="AF16" i="170"/>
  <c r="AG16" i="170"/>
  <c r="AH16" i="170"/>
  <c r="AI16" i="170"/>
  <c r="AJ16" i="170"/>
  <c r="AK16" i="170"/>
  <c r="AL16" i="170"/>
  <c r="AM16" i="170"/>
  <c r="AN16" i="170"/>
  <c r="AO16" i="170"/>
  <c r="AP16" i="170"/>
  <c r="AQ16" i="170"/>
  <c r="X17" i="170"/>
  <c r="Y17" i="170"/>
  <c r="Z17" i="170"/>
  <c r="AA17" i="170"/>
  <c r="AB17" i="170"/>
  <c r="AC17" i="170"/>
  <c r="AD17" i="170"/>
  <c r="AE17" i="170"/>
  <c r="AF17" i="170"/>
  <c r="AG17" i="170"/>
  <c r="AH17" i="170"/>
  <c r="AI17" i="170"/>
  <c r="AJ17" i="170"/>
  <c r="AK17" i="170"/>
  <c r="AL17" i="170"/>
  <c r="AM17" i="170"/>
  <c r="AN17" i="170"/>
  <c r="AO17" i="170"/>
  <c r="AP17" i="170"/>
  <c r="AQ17" i="170"/>
  <c r="X18" i="170"/>
  <c r="Y18" i="170"/>
  <c r="Z18" i="170"/>
  <c r="AA18" i="170"/>
  <c r="AB18" i="170"/>
  <c r="AC18" i="170"/>
  <c r="AD18" i="170"/>
  <c r="AE18" i="170"/>
  <c r="AF18" i="170"/>
  <c r="AG18" i="170"/>
  <c r="AH18" i="170"/>
  <c r="AI18" i="170"/>
  <c r="AJ18" i="170"/>
  <c r="AK18" i="170"/>
  <c r="AL18" i="170"/>
  <c r="AM18" i="170"/>
  <c r="AN18" i="170"/>
  <c r="AO18" i="170"/>
  <c r="AP18" i="170"/>
  <c r="AQ18" i="170"/>
  <c r="X19" i="170"/>
  <c r="Y19" i="170"/>
  <c r="Z19" i="170"/>
  <c r="AA19" i="170"/>
  <c r="AB19" i="170"/>
  <c r="AC19" i="170"/>
  <c r="AD19" i="170"/>
  <c r="AE19" i="170"/>
  <c r="AF19" i="170"/>
  <c r="AG19" i="170"/>
  <c r="AH19" i="170"/>
  <c r="AI19" i="170"/>
  <c r="AJ19" i="170"/>
  <c r="AK19" i="170"/>
  <c r="AL19" i="170"/>
  <c r="AM19" i="170"/>
  <c r="AN19" i="170"/>
  <c r="AO19" i="170"/>
  <c r="AP19" i="170"/>
  <c r="AQ19" i="170"/>
  <c r="X20" i="170"/>
  <c r="Y20" i="170"/>
  <c r="Z20" i="170"/>
  <c r="AA20" i="170"/>
  <c r="AB20" i="170"/>
  <c r="AC20" i="170"/>
  <c r="AD20" i="170"/>
  <c r="AE20" i="170"/>
  <c r="AF20" i="170"/>
  <c r="AG20" i="170"/>
  <c r="AH20" i="170"/>
  <c r="AI20" i="170"/>
  <c r="AJ20" i="170"/>
  <c r="AK20" i="170"/>
  <c r="AL20" i="170"/>
  <c r="AM20" i="170"/>
  <c r="AN20" i="170"/>
  <c r="AO20" i="170"/>
  <c r="AP20" i="170"/>
  <c r="AQ20" i="170"/>
  <c r="X21" i="170"/>
  <c r="Y21" i="170"/>
  <c r="Z21" i="170"/>
  <c r="AA21" i="170"/>
  <c r="AB21" i="170"/>
  <c r="AC21" i="170"/>
  <c r="AD21" i="170"/>
  <c r="AE21" i="170"/>
  <c r="AF21" i="170"/>
  <c r="AG21" i="170"/>
  <c r="AH21" i="170"/>
  <c r="AI21" i="170"/>
  <c r="AJ21" i="170"/>
  <c r="AK21" i="170"/>
  <c r="AL21" i="170"/>
  <c r="AM21" i="170"/>
  <c r="AN21" i="170"/>
  <c r="AO21" i="170"/>
  <c r="AP21" i="170"/>
  <c r="AQ21" i="170"/>
  <c r="X22" i="170"/>
  <c r="Y22" i="170"/>
  <c r="Z22" i="170"/>
  <c r="AA22" i="170"/>
  <c r="AB22" i="170"/>
  <c r="AC22" i="170"/>
  <c r="AD22" i="170"/>
  <c r="AE22" i="170"/>
  <c r="AF22" i="170"/>
  <c r="AG22" i="170"/>
  <c r="AH22" i="170"/>
  <c r="AI22" i="170"/>
  <c r="AJ22" i="170"/>
  <c r="AK22" i="170"/>
  <c r="AL22" i="170"/>
  <c r="AM22" i="170"/>
  <c r="AN22" i="170"/>
  <c r="AO22" i="170"/>
  <c r="AP22" i="170"/>
  <c r="AQ22" i="170"/>
  <c r="X23" i="170"/>
  <c r="Y23" i="170"/>
  <c r="Z23" i="170"/>
  <c r="AA23" i="170"/>
  <c r="AB23" i="170"/>
  <c r="AC23" i="170"/>
  <c r="AD23" i="170"/>
  <c r="AE23" i="170"/>
  <c r="AF23" i="170"/>
  <c r="AG23" i="170"/>
  <c r="AH23" i="170"/>
  <c r="AI23" i="170"/>
  <c r="AJ23" i="170"/>
  <c r="AK23" i="170"/>
  <c r="AL23" i="170"/>
  <c r="AM23" i="170"/>
  <c r="AN23" i="170"/>
  <c r="AO23" i="170"/>
  <c r="AP23" i="170"/>
  <c r="AQ23" i="170"/>
  <c r="X24" i="170"/>
  <c r="Y24" i="170"/>
  <c r="Z24" i="170"/>
  <c r="AA24" i="170"/>
  <c r="AB24" i="170"/>
  <c r="AC24" i="170"/>
  <c r="AD24" i="170"/>
  <c r="AE24" i="170"/>
  <c r="AF24" i="170"/>
  <c r="AG24" i="170"/>
  <c r="AH24" i="170"/>
  <c r="AI24" i="170"/>
  <c r="AJ24" i="170"/>
  <c r="AK24" i="170"/>
  <c r="AL24" i="170"/>
  <c r="AM24" i="170"/>
  <c r="AN24" i="170"/>
  <c r="AO24" i="170"/>
  <c r="AP24" i="170"/>
  <c r="AQ24" i="170"/>
  <c r="X25" i="170"/>
  <c r="Y25" i="170"/>
  <c r="Z25" i="170"/>
  <c r="AA25" i="170"/>
  <c r="AB25" i="170"/>
  <c r="AC25" i="170"/>
  <c r="AD25" i="170"/>
  <c r="AE25" i="170"/>
  <c r="AF25" i="170"/>
  <c r="AG25" i="170"/>
  <c r="AH25" i="170"/>
  <c r="AI25" i="170"/>
  <c r="AJ25" i="170"/>
  <c r="AK25" i="170"/>
  <c r="AL25" i="170"/>
  <c r="AM25" i="170"/>
  <c r="AN25" i="170"/>
  <c r="AO25" i="170"/>
  <c r="AP25" i="170"/>
  <c r="AQ25" i="170"/>
  <c r="X26" i="170"/>
  <c r="Y26" i="170"/>
  <c r="Z26" i="170"/>
  <c r="AA26" i="170"/>
  <c r="AB26" i="170"/>
  <c r="AC26" i="170"/>
  <c r="AD26" i="170"/>
  <c r="AE26" i="170"/>
  <c r="AF26" i="170"/>
  <c r="AG26" i="170"/>
  <c r="AH26" i="170"/>
  <c r="AI26" i="170"/>
  <c r="AJ26" i="170"/>
  <c r="AK26" i="170"/>
  <c r="AL26" i="170"/>
  <c r="AM26" i="170"/>
  <c r="AN26" i="170"/>
  <c r="AO26" i="170"/>
  <c r="AP26" i="170"/>
  <c r="AQ26" i="170"/>
  <c r="X27" i="170"/>
  <c r="Y27" i="170"/>
  <c r="Z27" i="170"/>
  <c r="AA27" i="170"/>
  <c r="AB27" i="170"/>
  <c r="AC27" i="170"/>
  <c r="AD27" i="170"/>
  <c r="AE27" i="170"/>
  <c r="AF27" i="170"/>
  <c r="AG27" i="170"/>
  <c r="AH27" i="170"/>
  <c r="AI27" i="170"/>
  <c r="AJ27" i="170"/>
  <c r="AK27" i="170"/>
  <c r="AL27" i="170"/>
  <c r="AM27" i="170"/>
  <c r="AN27" i="170"/>
  <c r="AO27" i="170"/>
  <c r="AP27" i="170"/>
  <c r="AQ27" i="170"/>
  <c r="X28" i="170"/>
  <c r="Y28" i="170"/>
  <c r="Z28" i="170"/>
  <c r="AA28" i="170"/>
  <c r="AB28" i="170"/>
  <c r="AC28" i="170"/>
  <c r="AD28" i="170"/>
  <c r="AE28" i="170"/>
  <c r="AF28" i="170"/>
  <c r="AG28" i="170"/>
  <c r="AH28" i="170"/>
  <c r="AI28" i="170"/>
  <c r="AJ28" i="170"/>
  <c r="AK28" i="170"/>
  <c r="AL28" i="170"/>
  <c r="AM28" i="170"/>
  <c r="AN28" i="170"/>
  <c r="AO28" i="170"/>
  <c r="AP28" i="170"/>
  <c r="AQ28" i="170"/>
  <c r="X29" i="170"/>
  <c r="Y29" i="170"/>
  <c r="Z29" i="170"/>
  <c r="AA29" i="170"/>
  <c r="AB29" i="170"/>
  <c r="AC29" i="170"/>
  <c r="AD29" i="170"/>
  <c r="AE29" i="170"/>
  <c r="AF29" i="170"/>
  <c r="AG29" i="170"/>
  <c r="AH29" i="170"/>
  <c r="AI29" i="170"/>
  <c r="AJ29" i="170"/>
  <c r="AK29" i="170"/>
  <c r="AL29" i="170"/>
  <c r="AM29" i="170"/>
  <c r="AN29" i="170"/>
  <c r="AO29" i="170"/>
  <c r="AP29" i="170"/>
  <c r="AQ29" i="170"/>
  <c r="X30" i="170"/>
  <c r="Y30" i="170"/>
  <c r="Z30" i="170"/>
  <c r="AA30" i="170"/>
  <c r="AB30" i="170"/>
  <c r="AC30" i="170"/>
  <c r="AD30" i="170"/>
  <c r="AE30" i="170"/>
  <c r="AF30" i="170"/>
  <c r="AG30" i="170"/>
  <c r="AH30" i="170"/>
  <c r="AI30" i="170"/>
  <c r="AJ30" i="170"/>
  <c r="AK30" i="170"/>
  <c r="AL30" i="170"/>
  <c r="AM30" i="170"/>
  <c r="AN30" i="170"/>
  <c r="AO30" i="170"/>
  <c r="AP30" i="170"/>
  <c r="AQ30" i="170"/>
  <c r="X31" i="170"/>
  <c r="Y31" i="170"/>
  <c r="Z31" i="170"/>
  <c r="AA31" i="170"/>
  <c r="AB31" i="170"/>
  <c r="AC31" i="170"/>
  <c r="AD31" i="170"/>
  <c r="AE31" i="170"/>
  <c r="AF31" i="170"/>
  <c r="AG31" i="170"/>
  <c r="AH31" i="170"/>
  <c r="AI31" i="170"/>
  <c r="AJ31" i="170"/>
  <c r="AK31" i="170"/>
  <c r="AL31" i="170"/>
  <c r="AM31" i="170"/>
  <c r="AN31" i="170"/>
  <c r="AO31" i="170"/>
  <c r="AP31" i="170"/>
  <c r="AQ31" i="170"/>
  <c r="X32" i="170"/>
  <c r="Y32" i="170"/>
  <c r="Z32" i="170"/>
  <c r="AA32" i="170"/>
  <c r="AB32" i="170"/>
  <c r="AC32" i="170"/>
  <c r="AD32" i="170"/>
  <c r="AE32" i="170"/>
  <c r="AF32" i="170"/>
  <c r="AG32" i="170"/>
  <c r="AH32" i="170"/>
  <c r="AI32" i="170"/>
  <c r="AJ32" i="170"/>
  <c r="AK32" i="170"/>
  <c r="AL32" i="170"/>
  <c r="AM32" i="170"/>
  <c r="AN32" i="170"/>
  <c r="AO32" i="170"/>
  <c r="AP32" i="170"/>
  <c r="AQ32" i="170"/>
  <c r="X33" i="170"/>
  <c r="Y33" i="170"/>
  <c r="Z33" i="170"/>
  <c r="AA33" i="170"/>
  <c r="AB33" i="170"/>
  <c r="AC33" i="170"/>
  <c r="AD33" i="170"/>
  <c r="AE33" i="170"/>
  <c r="AF33" i="170"/>
  <c r="AG33" i="170"/>
  <c r="AH33" i="170"/>
  <c r="AI33" i="170"/>
  <c r="AJ33" i="170"/>
  <c r="AK33" i="170"/>
  <c r="AL33" i="170"/>
  <c r="AM33" i="170"/>
  <c r="AN33" i="170"/>
  <c r="AO33" i="170"/>
  <c r="AP33" i="170"/>
  <c r="AQ33" i="170"/>
  <c r="X34" i="170"/>
  <c r="Y34" i="170"/>
  <c r="Z34" i="170"/>
  <c r="AA34" i="170"/>
  <c r="AB34" i="170"/>
  <c r="AC34" i="170"/>
  <c r="AD34" i="170"/>
  <c r="AE34" i="170"/>
  <c r="AF34" i="170"/>
  <c r="AG34" i="170"/>
  <c r="AH34" i="170"/>
  <c r="AI34" i="170"/>
  <c r="AJ34" i="170"/>
  <c r="AK34" i="170"/>
  <c r="AL34" i="170"/>
  <c r="AM34" i="170"/>
  <c r="AN34" i="170"/>
  <c r="AO34" i="170"/>
  <c r="AP34" i="170"/>
  <c r="AQ34" i="170"/>
  <c r="X35" i="170"/>
  <c r="Y35" i="170"/>
  <c r="Z35" i="170"/>
  <c r="AA35" i="170"/>
  <c r="AB35" i="170"/>
  <c r="AC35" i="170"/>
  <c r="AD35" i="170"/>
  <c r="AE35" i="170"/>
  <c r="AF35" i="170"/>
  <c r="AG35" i="170"/>
  <c r="AH35" i="170"/>
  <c r="AI35" i="170"/>
  <c r="AJ35" i="170"/>
  <c r="AK35" i="170"/>
  <c r="AL35" i="170"/>
  <c r="AM35" i="170"/>
  <c r="AN35" i="170"/>
  <c r="AO35" i="170"/>
  <c r="AP35" i="170"/>
  <c r="AQ35" i="170"/>
  <c r="X36" i="170"/>
  <c r="Y36" i="170"/>
  <c r="Z36" i="170"/>
  <c r="AA36" i="170"/>
  <c r="AB36" i="170"/>
  <c r="AC36" i="170"/>
  <c r="AD36" i="170"/>
  <c r="AE36" i="170"/>
  <c r="AF36" i="170"/>
  <c r="AG36" i="170"/>
  <c r="AH36" i="170"/>
  <c r="AI36" i="170"/>
  <c r="AJ36" i="170"/>
  <c r="AK36" i="170"/>
  <c r="AL36" i="170"/>
  <c r="AM36" i="170"/>
  <c r="AN36" i="170"/>
  <c r="AO36" i="170"/>
  <c r="AP36" i="170"/>
  <c r="AQ36" i="170"/>
  <c r="X37" i="170"/>
  <c r="Y37" i="170"/>
  <c r="Z37" i="170"/>
  <c r="AA37" i="170"/>
  <c r="AB37" i="170"/>
  <c r="AC37" i="170"/>
  <c r="AD37" i="170"/>
  <c r="AE37" i="170"/>
  <c r="AF37" i="170"/>
  <c r="AG37" i="170"/>
  <c r="AH37" i="170"/>
  <c r="AI37" i="170"/>
  <c r="AJ37" i="170"/>
  <c r="AK37" i="170"/>
  <c r="AL37" i="170"/>
  <c r="AM37" i="170"/>
  <c r="AN37" i="170"/>
  <c r="AO37" i="170"/>
  <c r="AP37" i="170"/>
  <c r="AQ37" i="170"/>
  <c r="X38" i="170"/>
  <c r="Y38" i="170"/>
  <c r="Z38" i="170"/>
  <c r="AA38" i="170"/>
  <c r="AB38" i="170"/>
  <c r="AC38" i="170"/>
  <c r="AD38" i="170"/>
  <c r="AE38" i="170"/>
  <c r="AF38" i="170"/>
  <c r="AG38" i="170"/>
  <c r="AH38" i="170"/>
  <c r="AI38" i="170"/>
  <c r="AJ38" i="170"/>
  <c r="AK38" i="170"/>
  <c r="AL38" i="170"/>
  <c r="AM38" i="170"/>
  <c r="AN38" i="170"/>
  <c r="AO38" i="170"/>
  <c r="AP38" i="170"/>
  <c r="AQ38" i="170"/>
  <c r="X39" i="170"/>
  <c r="Y39" i="170"/>
  <c r="Z39" i="170"/>
  <c r="AA39" i="170"/>
  <c r="AB39" i="170"/>
  <c r="AC39" i="170"/>
  <c r="AD39" i="170"/>
  <c r="AE39" i="170"/>
  <c r="AF39" i="170"/>
  <c r="AG39" i="170"/>
  <c r="AH39" i="170"/>
  <c r="AI39" i="170"/>
  <c r="AJ39" i="170"/>
  <c r="AK39" i="170"/>
  <c r="AL39" i="170"/>
  <c r="AM39" i="170"/>
  <c r="AN39" i="170"/>
  <c r="AO39" i="170"/>
  <c r="AP39" i="170"/>
  <c r="AQ39" i="170"/>
  <c r="X40" i="170"/>
  <c r="Y40" i="170"/>
  <c r="Z40" i="170"/>
  <c r="AA40" i="170"/>
  <c r="AB40" i="170"/>
  <c r="AC40" i="170"/>
  <c r="AD40" i="170"/>
  <c r="AE40" i="170"/>
  <c r="AF40" i="170"/>
  <c r="AG40" i="170"/>
  <c r="AH40" i="170"/>
  <c r="AI40" i="170"/>
  <c r="AJ40" i="170"/>
  <c r="AK40" i="170"/>
  <c r="AL40" i="170"/>
  <c r="AM40" i="170"/>
  <c r="AN40" i="170"/>
  <c r="AO40" i="170"/>
  <c r="AP40" i="170"/>
  <c r="AQ40" i="170"/>
  <c r="X41" i="170"/>
  <c r="Y41" i="170"/>
  <c r="Z41" i="170"/>
  <c r="AA41" i="170"/>
  <c r="AB41" i="170"/>
  <c r="AC41" i="170"/>
  <c r="AD41" i="170"/>
  <c r="AE41" i="170"/>
  <c r="AF41" i="170"/>
  <c r="AG41" i="170"/>
  <c r="AH41" i="170"/>
  <c r="AI41" i="170"/>
  <c r="AJ41" i="170"/>
  <c r="AK41" i="170"/>
  <c r="AL41" i="170"/>
  <c r="AM41" i="170"/>
  <c r="AN41" i="170"/>
  <c r="AO41" i="170"/>
  <c r="AP41" i="170"/>
  <c r="AQ41" i="170"/>
  <c r="X42" i="170"/>
  <c r="Y42" i="170"/>
  <c r="Z42" i="170"/>
  <c r="AA42" i="170"/>
  <c r="AB42" i="170"/>
  <c r="AC42" i="170"/>
  <c r="AD42" i="170"/>
  <c r="AE42" i="170"/>
  <c r="AF42" i="170"/>
  <c r="AG42" i="170"/>
  <c r="AH42" i="170"/>
  <c r="AI42" i="170"/>
  <c r="AJ42" i="170"/>
  <c r="AK42" i="170"/>
  <c r="AL42" i="170"/>
  <c r="AM42" i="170"/>
  <c r="AN42" i="170"/>
  <c r="AO42" i="170"/>
  <c r="AP42" i="170"/>
  <c r="AQ42" i="170"/>
  <c r="X43" i="170"/>
  <c r="Y43" i="170"/>
  <c r="Z43" i="170"/>
  <c r="AA43" i="170"/>
  <c r="AB43" i="170"/>
  <c r="AC43" i="170"/>
  <c r="AD43" i="170"/>
  <c r="AE43" i="170"/>
  <c r="AF43" i="170"/>
  <c r="AG43" i="170"/>
  <c r="AH43" i="170"/>
  <c r="AI43" i="170"/>
  <c r="AJ43" i="170"/>
  <c r="AK43" i="170"/>
  <c r="AL43" i="170"/>
  <c r="AM43" i="170"/>
  <c r="AN43" i="170"/>
  <c r="AO43" i="170"/>
  <c r="AP43" i="170"/>
  <c r="AQ43" i="170"/>
  <c r="X44" i="170"/>
  <c r="Y44" i="170"/>
  <c r="Z44" i="170"/>
  <c r="AA44" i="170"/>
  <c r="AB44" i="170"/>
  <c r="AC44" i="170"/>
  <c r="AD44" i="170"/>
  <c r="AE44" i="170"/>
  <c r="AF44" i="170"/>
  <c r="AG44" i="170"/>
  <c r="AH44" i="170"/>
  <c r="AI44" i="170"/>
  <c r="AJ44" i="170"/>
  <c r="AK44" i="170"/>
  <c r="AL44" i="170"/>
  <c r="AM44" i="170"/>
  <c r="AN44" i="170"/>
  <c r="AO44" i="170"/>
  <c r="AP44" i="170"/>
  <c r="AQ44" i="170"/>
  <c r="X45" i="170"/>
  <c r="Y45" i="170"/>
  <c r="Z45" i="170"/>
  <c r="AA45" i="170"/>
  <c r="AB45" i="170"/>
  <c r="AC45" i="170"/>
  <c r="AD45" i="170"/>
  <c r="AE45" i="170"/>
  <c r="AF45" i="170"/>
  <c r="AG45" i="170"/>
  <c r="AH45" i="170"/>
  <c r="AI45" i="170"/>
  <c r="AJ45" i="170"/>
  <c r="AK45" i="170"/>
  <c r="AL45" i="170"/>
  <c r="AM45" i="170"/>
  <c r="AN45" i="170"/>
  <c r="AO45" i="170"/>
  <c r="AP45" i="170"/>
  <c r="AQ45" i="170"/>
  <c r="X46" i="170"/>
  <c r="Y46" i="170"/>
  <c r="Z46" i="170"/>
  <c r="AA46" i="170"/>
  <c r="AB46" i="170"/>
  <c r="AC46" i="170"/>
  <c r="AD46" i="170"/>
  <c r="AE46" i="170"/>
  <c r="AF46" i="170"/>
  <c r="AG46" i="170"/>
  <c r="AH46" i="170"/>
  <c r="AI46" i="170"/>
  <c r="AJ46" i="170"/>
  <c r="AK46" i="170"/>
  <c r="AL46" i="170"/>
  <c r="AM46" i="170"/>
  <c r="AN46" i="170"/>
  <c r="AO46" i="170"/>
  <c r="AP46" i="170"/>
  <c r="AQ46" i="170"/>
  <c r="X47" i="170"/>
  <c r="Y47" i="170"/>
  <c r="Z47" i="170"/>
  <c r="AA47" i="170"/>
  <c r="AB47" i="170"/>
  <c r="AC47" i="170"/>
  <c r="AD47" i="170"/>
  <c r="AE47" i="170"/>
  <c r="AF47" i="170"/>
  <c r="AG47" i="170"/>
  <c r="AH47" i="170"/>
  <c r="AI47" i="170"/>
  <c r="AJ47" i="170"/>
  <c r="AK47" i="170"/>
  <c r="AL47" i="170"/>
  <c r="AM47" i="170"/>
  <c r="AN47" i="170"/>
  <c r="AO47" i="170"/>
  <c r="AP47" i="170"/>
  <c r="AQ47" i="170"/>
  <c r="X48" i="170"/>
  <c r="Y48" i="170"/>
  <c r="Z48" i="170"/>
  <c r="AA48" i="170"/>
  <c r="AB48" i="170"/>
  <c r="AC48" i="170"/>
  <c r="AD48" i="170"/>
  <c r="AE48" i="170"/>
  <c r="AF48" i="170"/>
  <c r="AG48" i="170"/>
  <c r="AH48" i="170"/>
  <c r="AI48" i="170"/>
  <c r="AJ48" i="170"/>
  <c r="AK48" i="170"/>
  <c r="AL48" i="170"/>
  <c r="AM48" i="170"/>
  <c r="AN48" i="170"/>
  <c r="AO48" i="170"/>
  <c r="AP48" i="170"/>
  <c r="AQ48" i="170"/>
  <c r="X49" i="170"/>
  <c r="Y49" i="170"/>
  <c r="Z49" i="170"/>
  <c r="AA49" i="170"/>
  <c r="AB49" i="170"/>
  <c r="AC49" i="170"/>
  <c r="AD49" i="170"/>
  <c r="AE49" i="170"/>
  <c r="AF49" i="170"/>
  <c r="AG49" i="170"/>
  <c r="AH49" i="170"/>
  <c r="AI49" i="170"/>
  <c r="AJ49" i="170"/>
  <c r="AK49" i="170"/>
  <c r="AL49" i="170"/>
  <c r="AM49" i="170"/>
  <c r="AN49" i="170"/>
  <c r="AO49" i="170"/>
  <c r="AP49" i="170"/>
  <c r="AQ49" i="170"/>
  <c r="W3" i="170"/>
  <c r="W4" i="170"/>
  <c r="W5" i="170"/>
  <c r="W6" i="170"/>
  <c r="W7" i="170"/>
  <c r="W8" i="170"/>
  <c r="W9" i="170"/>
  <c r="W10" i="170"/>
  <c r="W11" i="170"/>
  <c r="W12" i="170"/>
  <c r="W13" i="170"/>
  <c r="W14" i="170"/>
  <c r="W15" i="170"/>
  <c r="W16" i="170"/>
  <c r="W17" i="170"/>
  <c r="W18" i="170"/>
  <c r="W19" i="170"/>
  <c r="W20" i="170"/>
  <c r="W21" i="170"/>
  <c r="W22" i="170"/>
  <c r="W23" i="170"/>
  <c r="W24" i="170"/>
  <c r="W25" i="170"/>
  <c r="W26" i="170"/>
  <c r="W27" i="170"/>
  <c r="W28" i="170"/>
  <c r="W29" i="170"/>
  <c r="W30" i="170"/>
  <c r="W31" i="170"/>
  <c r="W32" i="170"/>
  <c r="W33" i="170"/>
  <c r="W34" i="170"/>
  <c r="W35" i="170"/>
  <c r="W36" i="170"/>
  <c r="W37" i="170"/>
  <c r="W38" i="170"/>
  <c r="W39" i="170"/>
  <c r="W40" i="170"/>
  <c r="W41" i="170"/>
  <c r="W42" i="170"/>
  <c r="W43" i="170"/>
  <c r="W44" i="170"/>
  <c r="W45" i="170"/>
  <c r="W46" i="170"/>
  <c r="W47" i="170"/>
  <c r="W48" i="170"/>
  <c r="W49" i="170"/>
  <c r="W2" i="170"/>
  <c r="BI48" i="168"/>
  <c r="AX19" i="168"/>
  <c r="AY19" i="168"/>
  <c r="AZ19" i="168"/>
  <c r="BA19" i="168"/>
  <c r="BB19" i="168"/>
  <c r="BC19" i="168"/>
  <c r="BD19" i="168"/>
  <c r="BE19" i="168"/>
  <c r="BF19" i="168"/>
  <c r="BG19" i="168"/>
  <c r="BH19" i="168"/>
  <c r="BI19" i="168"/>
  <c r="BJ19" i="168"/>
  <c r="BK19" i="168"/>
  <c r="BL19" i="168"/>
  <c r="BM19" i="168"/>
  <c r="BN19" i="168"/>
  <c r="BO19" i="168"/>
  <c r="BP19" i="168"/>
  <c r="BQ19" i="168"/>
  <c r="AX20" i="168"/>
  <c r="AY20" i="168"/>
  <c r="AZ20" i="168"/>
  <c r="BA20" i="168"/>
  <c r="BB20" i="168"/>
  <c r="BC20" i="168"/>
  <c r="BD20" i="168"/>
  <c r="BE20" i="168"/>
  <c r="BF20" i="168"/>
  <c r="BG20" i="168"/>
  <c r="BH20" i="168"/>
  <c r="BI20" i="168"/>
  <c r="BJ20" i="168"/>
  <c r="BK20" i="168"/>
  <c r="BL20" i="168"/>
  <c r="BM20" i="168"/>
  <c r="BN20" i="168"/>
  <c r="BO20" i="168"/>
  <c r="BP20" i="168"/>
  <c r="BQ20" i="168"/>
  <c r="AX21" i="168"/>
  <c r="AY21" i="168"/>
  <c r="AZ21" i="168"/>
  <c r="BA21" i="168"/>
  <c r="BB21" i="168"/>
  <c r="BC21" i="168"/>
  <c r="BD21" i="168"/>
  <c r="BE21" i="168"/>
  <c r="BF21" i="168"/>
  <c r="BG21" i="168"/>
  <c r="BH21" i="168"/>
  <c r="BI21" i="168"/>
  <c r="BJ21" i="168"/>
  <c r="BK21" i="168"/>
  <c r="BL21" i="168"/>
  <c r="BM21" i="168"/>
  <c r="BN21" i="168"/>
  <c r="BO21" i="168"/>
  <c r="BP21" i="168"/>
  <c r="BQ21" i="168"/>
  <c r="AX22" i="168"/>
  <c r="AY22" i="168"/>
  <c r="AZ22" i="168"/>
  <c r="BA22" i="168"/>
  <c r="BB22" i="168"/>
  <c r="BC22" i="168"/>
  <c r="BD22" i="168"/>
  <c r="BE22" i="168"/>
  <c r="BF22" i="168"/>
  <c r="BG22" i="168"/>
  <c r="BH22" i="168"/>
  <c r="BI22" i="168"/>
  <c r="BJ22" i="168"/>
  <c r="BK22" i="168"/>
  <c r="BL22" i="168"/>
  <c r="BM22" i="168"/>
  <c r="BN22" i="168"/>
  <c r="BO22" i="168"/>
  <c r="BP22" i="168"/>
  <c r="BQ22" i="168"/>
  <c r="AX23" i="168"/>
  <c r="AY23" i="168"/>
  <c r="AZ23" i="168"/>
  <c r="BA23" i="168"/>
  <c r="BB23" i="168"/>
  <c r="BC23" i="168"/>
  <c r="BD23" i="168"/>
  <c r="BE23" i="168"/>
  <c r="BF23" i="168"/>
  <c r="BG23" i="168"/>
  <c r="BH23" i="168"/>
  <c r="BI23" i="168"/>
  <c r="BJ23" i="168"/>
  <c r="BK23" i="168"/>
  <c r="BL23" i="168"/>
  <c r="BM23" i="168"/>
  <c r="BN23" i="168"/>
  <c r="BO23" i="168"/>
  <c r="BP23" i="168"/>
  <c r="BQ23" i="168"/>
  <c r="AX24" i="168"/>
  <c r="AY24" i="168"/>
  <c r="AZ24" i="168"/>
  <c r="BA24" i="168"/>
  <c r="BB24" i="168"/>
  <c r="BC24" i="168"/>
  <c r="BD24" i="168"/>
  <c r="BE24" i="168"/>
  <c r="BF24" i="168"/>
  <c r="BG24" i="168"/>
  <c r="BH24" i="168"/>
  <c r="BI24" i="168"/>
  <c r="BJ24" i="168"/>
  <c r="BK24" i="168"/>
  <c r="BL24" i="168"/>
  <c r="BM24" i="168"/>
  <c r="BN24" i="168"/>
  <c r="BO24" i="168"/>
  <c r="BP24" i="168"/>
  <c r="BQ24" i="168"/>
  <c r="AX25" i="168"/>
  <c r="AY25" i="168"/>
  <c r="AZ25" i="168"/>
  <c r="BA25" i="168"/>
  <c r="BB25" i="168"/>
  <c r="BC25" i="168"/>
  <c r="BD25" i="168"/>
  <c r="BE25" i="168"/>
  <c r="BF25" i="168"/>
  <c r="BG25" i="168"/>
  <c r="BH25" i="168"/>
  <c r="BI25" i="168"/>
  <c r="BJ25" i="168"/>
  <c r="BK25" i="168"/>
  <c r="BL25" i="168"/>
  <c r="BM25" i="168"/>
  <c r="BN25" i="168"/>
  <c r="BO25" i="168"/>
  <c r="BP25" i="168"/>
  <c r="BQ25" i="168"/>
  <c r="AX26" i="168"/>
  <c r="AY26" i="168"/>
  <c r="AZ26" i="168"/>
  <c r="BA26" i="168"/>
  <c r="BB26" i="168"/>
  <c r="BC26" i="168"/>
  <c r="BD26" i="168"/>
  <c r="BE26" i="168"/>
  <c r="BF26" i="168"/>
  <c r="BG26" i="168"/>
  <c r="BH26" i="168"/>
  <c r="BI26" i="168"/>
  <c r="BJ26" i="168"/>
  <c r="BK26" i="168"/>
  <c r="BL26" i="168"/>
  <c r="BM26" i="168"/>
  <c r="BN26" i="168"/>
  <c r="BO26" i="168"/>
  <c r="BP26" i="168"/>
  <c r="BQ26" i="168"/>
  <c r="AX27" i="168"/>
  <c r="AY27" i="168"/>
  <c r="AZ27" i="168"/>
  <c r="BA27" i="168"/>
  <c r="BB27" i="168"/>
  <c r="BC27" i="168"/>
  <c r="BD27" i="168"/>
  <c r="BE27" i="168"/>
  <c r="BF27" i="168"/>
  <c r="BG27" i="168"/>
  <c r="BH27" i="168"/>
  <c r="BI27" i="168"/>
  <c r="BJ27" i="168"/>
  <c r="BK27" i="168"/>
  <c r="BL27" i="168"/>
  <c r="BM27" i="168"/>
  <c r="BN27" i="168"/>
  <c r="BO27" i="168"/>
  <c r="BP27" i="168"/>
  <c r="BQ27" i="168"/>
  <c r="AX28" i="168"/>
  <c r="AY28" i="168"/>
  <c r="AZ28" i="168"/>
  <c r="BA28" i="168"/>
  <c r="BB28" i="168"/>
  <c r="BC28" i="168"/>
  <c r="BD28" i="168"/>
  <c r="BE28" i="168"/>
  <c r="BF28" i="168"/>
  <c r="BG28" i="168"/>
  <c r="BH28" i="168"/>
  <c r="BI28" i="168"/>
  <c r="BJ28" i="168"/>
  <c r="BK28" i="168"/>
  <c r="BL28" i="168"/>
  <c r="BM28" i="168"/>
  <c r="BN28" i="168"/>
  <c r="BO28" i="168"/>
  <c r="BP28" i="168"/>
  <c r="BQ28" i="168"/>
  <c r="AX29" i="168"/>
  <c r="AY29" i="168"/>
  <c r="AZ29" i="168"/>
  <c r="BA29" i="168"/>
  <c r="BB29" i="168"/>
  <c r="BC29" i="168"/>
  <c r="BD29" i="168"/>
  <c r="BE29" i="168"/>
  <c r="BF29" i="168"/>
  <c r="BG29" i="168"/>
  <c r="BH29" i="168"/>
  <c r="BI29" i="168"/>
  <c r="BJ29" i="168"/>
  <c r="BK29" i="168"/>
  <c r="BL29" i="168"/>
  <c r="BM29" i="168"/>
  <c r="BN29" i="168"/>
  <c r="BO29" i="168"/>
  <c r="BP29" i="168"/>
  <c r="BQ29" i="168"/>
  <c r="AX30" i="168"/>
  <c r="AY30" i="168"/>
  <c r="AZ30" i="168"/>
  <c r="BA30" i="168"/>
  <c r="BB30" i="168"/>
  <c r="BC30" i="168"/>
  <c r="BD30" i="168"/>
  <c r="BE30" i="168"/>
  <c r="BF30" i="168"/>
  <c r="BG30" i="168"/>
  <c r="BH30" i="168"/>
  <c r="BI30" i="168"/>
  <c r="BJ30" i="168"/>
  <c r="BK30" i="168"/>
  <c r="BL30" i="168"/>
  <c r="BM30" i="168"/>
  <c r="BN30" i="168"/>
  <c r="BO30" i="168"/>
  <c r="BP30" i="168"/>
  <c r="BQ30" i="168"/>
  <c r="AX31" i="168"/>
  <c r="AY31" i="168"/>
  <c r="AZ31" i="168"/>
  <c r="BA31" i="168"/>
  <c r="BB31" i="168"/>
  <c r="BC31" i="168"/>
  <c r="BD31" i="168"/>
  <c r="BE31" i="168"/>
  <c r="BF31" i="168"/>
  <c r="BG31" i="168"/>
  <c r="BH31" i="168"/>
  <c r="BI31" i="168"/>
  <c r="BJ31" i="168"/>
  <c r="BK31" i="168"/>
  <c r="BL31" i="168"/>
  <c r="BM31" i="168"/>
  <c r="BN31" i="168"/>
  <c r="BO31" i="168"/>
  <c r="BP31" i="168"/>
  <c r="BQ31" i="168"/>
  <c r="AX32" i="168"/>
  <c r="AY32" i="168"/>
  <c r="AZ32" i="168"/>
  <c r="BA32" i="168"/>
  <c r="BB32" i="168"/>
  <c r="BC32" i="168"/>
  <c r="BD32" i="168"/>
  <c r="BE32" i="168"/>
  <c r="BF32" i="168"/>
  <c r="BG32" i="168"/>
  <c r="BH32" i="168"/>
  <c r="BI32" i="168"/>
  <c r="BJ32" i="168"/>
  <c r="BK32" i="168"/>
  <c r="BL32" i="168"/>
  <c r="BM32" i="168"/>
  <c r="BN32" i="168"/>
  <c r="BO32" i="168"/>
  <c r="BP32" i="168"/>
  <c r="BQ32" i="168"/>
  <c r="AX33" i="168"/>
  <c r="AY33" i="168"/>
  <c r="AZ33" i="168"/>
  <c r="BA33" i="168"/>
  <c r="BB33" i="168"/>
  <c r="BC33" i="168"/>
  <c r="BD33" i="168"/>
  <c r="BE33" i="168"/>
  <c r="BF33" i="168"/>
  <c r="BG33" i="168"/>
  <c r="BH33" i="168"/>
  <c r="BI33" i="168"/>
  <c r="BJ33" i="168"/>
  <c r="BK33" i="168"/>
  <c r="BL33" i="168"/>
  <c r="BM33" i="168"/>
  <c r="BN33" i="168"/>
  <c r="BO33" i="168"/>
  <c r="BP33" i="168"/>
  <c r="BQ33" i="168"/>
  <c r="AX34" i="168"/>
  <c r="AY34" i="168"/>
  <c r="AZ34" i="168"/>
  <c r="BA34" i="168"/>
  <c r="BB34" i="168"/>
  <c r="BC34" i="168"/>
  <c r="BD34" i="168"/>
  <c r="BE34" i="168"/>
  <c r="BF34" i="168"/>
  <c r="BG34" i="168"/>
  <c r="BH34" i="168"/>
  <c r="BI34" i="168"/>
  <c r="BJ34" i="168"/>
  <c r="BK34" i="168"/>
  <c r="BL34" i="168"/>
  <c r="BM34" i="168"/>
  <c r="BN34" i="168"/>
  <c r="BO34" i="168"/>
  <c r="BP34" i="168"/>
  <c r="BQ34" i="168"/>
  <c r="AX35" i="168"/>
  <c r="AY35" i="168"/>
  <c r="AZ35" i="168"/>
  <c r="BA35" i="168"/>
  <c r="BB35" i="168"/>
  <c r="BC35" i="168"/>
  <c r="BD35" i="168"/>
  <c r="BE35" i="168"/>
  <c r="BF35" i="168"/>
  <c r="BG35" i="168"/>
  <c r="BH35" i="168"/>
  <c r="BI35" i="168"/>
  <c r="BJ35" i="168"/>
  <c r="BK35" i="168"/>
  <c r="BL35" i="168"/>
  <c r="BM35" i="168"/>
  <c r="BN35" i="168"/>
  <c r="BO35" i="168"/>
  <c r="BP35" i="168"/>
  <c r="BQ35" i="168"/>
  <c r="AX36" i="168"/>
  <c r="AY36" i="168"/>
  <c r="AZ36" i="168"/>
  <c r="BA36" i="168"/>
  <c r="BB36" i="168"/>
  <c r="BC36" i="168"/>
  <c r="BD36" i="168"/>
  <c r="BE36" i="168"/>
  <c r="BF36" i="168"/>
  <c r="BG36" i="168"/>
  <c r="BH36" i="168"/>
  <c r="BI36" i="168"/>
  <c r="BJ36" i="168"/>
  <c r="BK36" i="168"/>
  <c r="BL36" i="168"/>
  <c r="BM36" i="168"/>
  <c r="BN36" i="168"/>
  <c r="BO36" i="168"/>
  <c r="BP36" i="168"/>
  <c r="BQ36" i="168"/>
  <c r="AX37" i="168"/>
  <c r="AY37" i="168"/>
  <c r="AZ37" i="168"/>
  <c r="BA37" i="168"/>
  <c r="BB37" i="168"/>
  <c r="BC37" i="168"/>
  <c r="BD37" i="168"/>
  <c r="BE37" i="168"/>
  <c r="BF37" i="168"/>
  <c r="BG37" i="168"/>
  <c r="BH37" i="168"/>
  <c r="BI37" i="168"/>
  <c r="BJ37" i="168"/>
  <c r="BK37" i="168"/>
  <c r="BL37" i="168"/>
  <c r="BM37" i="168"/>
  <c r="BN37" i="168"/>
  <c r="BO37" i="168"/>
  <c r="BP37" i="168"/>
  <c r="BQ37" i="168"/>
  <c r="AX39" i="168"/>
  <c r="AY39" i="168"/>
  <c r="AZ39" i="168"/>
  <c r="BA39" i="168"/>
  <c r="BB39" i="168"/>
  <c r="BC39" i="168"/>
  <c r="BD39" i="168"/>
  <c r="BE39" i="168"/>
  <c r="BF39" i="168"/>
  <c r="BG39" i="168"/>
  <c r="BH39" i="168"/>
  <c r="BI39" i="168"/>
  <c r="BJ39" i="168"/>
  <c r="BK39" i="168"/>
  <c r="BL39" i="168"/>
  <c r="BM39" i="168"/>
  <c r="BN39" i="168"/>
  <c r="BO39" i="168"/>
  <c r="BP39" i="168"/>
  <c r="BQ39" i="168"/>
  <c r="AX40" i="168"/>
  <c r="AY40" i="168"/>
  <c r="AZ40" i="168"/>
  <c r="BA40" i="168"/>
  <c r="BB40" i="168"/>
  <c r="BC40" i="168"/>
  <c r="BD40" i="168"/>
  <c r="BE40" i="168"/>
  <c r="BF40" i="168"/>
  <c r="BG40" i="168"/>
  <c r="BH40" i="168"/>
  <c r="BI40" i="168"/>
  <c r="BJ40" i="168"/>
  <c r="BK40" i="168"/>
  <c r="BL40" i="168"/>
  <c r="BM40" i="168"/>
  <c r="BN40" i="168"/>
  <c r="BO40" i="168"/>
  <c r="BP40" i="168"/>
  <c r="BQ40" i="168"/>
  <c r="AX41" i="168"/>
  <c r="AY41" i="168"/>
  <c r="AZ41" i="168"/>
  <c r="BA41" i="168"/>
  <c r="BB41" i="168"/>
  <c r="BC41" i="168"/>
  <c r="BD41" i="168"/>
  <c r="BE41" i="168"/>
  <c r="BF41" i="168"/>
  <c r="BG41" i="168"/>
  <c r="BH41" i="168"/>
  <c r="BI41" i="168"/>
  <c r="BJ41" i="168"/>
  <c r="BK41" i="168"/>
  <c r="BL41" i="168"/>
  <c r="BM41" i="168"/>
  <c r="BN41" i="168"/>
  <c r="BO41" i="168"/>
  <c r="BP41" i="168"/>
  <c r="BQ41" i="168"/>
  <c r="AX42" i="168"/>
  <c r="AY42" i="168"/>
  <c r="AZ42" i="168"/>
  <c r="BA42" i="168"/>
  <c r="BB42" i="168"/>
  <c r="BC42" i="168"/>
  <c r="BD42" i="168"/>
  <c r="BE42" i="168"/>
  <c r="BF42" i="168"/>
  <c r="BG42" i="168"/>
  <c r="BH42" i="168"/>
  <c r="BI42" i="168"/>
  <c r="BJ42" i="168"/>
  <c r="BK42" i="168"/>
  <c r="BL42" i="168"/>
  <c r="BM42" i="168"/>
  <c r="BN42" i="168"/>
  <c r="BO42" i="168"/>
  <c r="BP42" i="168"/>
  <c r="BQ42" i="168"/>
  <c r="AX43" i="168"/>
  <c r="AY43" i="168"/>
  <c r="AZ43" i="168"/>
  <c r="BA43" i="168"/>
  <c r="BB43" i="168"/>
  <c r="BC43" i="168"/>
  <c r="BD43" i="168"/>
  <c r="BE43" i="168"/>
  <c r="BF43" i="168"/>
  <c r="BG43" i="168"/>
  <c r="BH43" i="168"/>
  <c r="BI43" i="168"/>
  <c r="BJ43" i="168"/>
  <c r="BK43" i="168"/>
  <c r="BL43" i="168"/>
  <c r="BM43" i="168"/>
  <c r="BN43" i="168"/>
  <c r="BO43" i="168"/>
  <c r="BP43" i="168"/>
  <c r="BQ43" i="168"/>
  <c r="AX44" i="168"/>
  <c r="AY44" i="168"/>
  <c r="AZ44" i="168"/>
  <c r="BA44" i="168"/>
  <c r="BB44" i="168"/>
  <c r="BC44" i="168"/>
  <c r="BD44" i="168"/>
  <c r="BE44" i="168"/>
  <c r="BF44" i="168"/>
  <c r="BG44" i="168"/>
  <c r="BH44" i="168"/>
  <c r="BI44" i="168"/>
  <c r="BJ44" i="168"/>
  <c r="BK44" i="168"/>
  <c r="BL44" i="168"/>
  <c r="BM44" i="168"/>
  <c r="BN44" i="168"/>
  <c r="BO44" i="168"/>
  <c r="BP44" i="168"/>
  <c r="BQ44" i="168"/>
  <c r="AX45" i="168"/>
  <c r="AY45" i="168"/>
  <c r="AZ45" i="168"/>
  <c r="BA45" i="168"/>
  <c r="BB45" i="168"/>
  <c r="BC45" i="168"/>
  <c r="BD45" i="168"/>
  <c r="BE45" i="168"/>
  <c r="BF45" i="168"/>
  <c r="BG45" i="168"/>
  <c r="BH45" i="168"/>
  <c r="BI45" i="168"/>
  <c r="BJ45" i="168"/>
  <c r="BK45" i="168"/>
  <c r="BL45" i="168"/>
  <c r="BM45" i="168"/>
  <c r="BN45" i="168"/>
  <c r="BO45" i="168"/>
  <c r="BP45" i="168"/>
  <c r="BQ45" i="168"/>
  <c r="AX46" i="168"/>
  <c r="AY46" i="168"/>
  <c r="AZ46" i="168"/>
  <c r="BA46" i="168"/>
  <c r="BB46" i="168"/>
  <c r="BC46" i="168"/>
  <c r="BD46" i="168"/>
  <c r="BE46" i="168"/>
  <c r="BF46" i="168"/>
  <c r="BG46" i="168"/>
  <c r="BH46" i="168"/>
  <c r="BI46" i="168"/>
  <c r="BJ46" i="168"/>
  <c r="BK46" i="168"/>
  <c r="BL46" i="168"/>
  <c r="BM46" i="168"/>
  <c r="BN46" i="168"/>
  <c r="BO46" i="168"/>
  <c r="BP46" i="168"/>
  <c r="BQ46" i="168"/>
  <c r="AX47" i="168"/>
  <c r="AY47" i="168"/>
  <c r="AZ47" i="168"/>
  <c r="BA47" i="168"/>
  <c r="BB47" i="168"/>
  <c r="BC47" i="168"/>
  <c r="BD47" i="168"/>
  <c r="BE47" i="168"/>
  <c r="BF47" i="168"/>
  <c r="BG47" i="168"/>
  <c r="BH47" i="168"/>
  <c r="BI47" i="168"/>
  <c r="BJ47" i="168"/>
  <c r="BK47" i="168"/>
  <c r="BL47" i="168"/>
  <c r="BM47" i="168"/>
  <c r="BN47" i="168"/>
  <c r="BO47" i="168"/>
  <c r="BP47" i="168"/>
  <c r="BQ47" i="168"/>
  <c r="AX48" i="168"/>
  <c r="AY48" i="168"/>
  <c r="AZ48" i="168"/>
  <c r="BA48" i="168"/>
  <c r="BB48" i="168"/>
  <c r="BC48" i="168"/>
  <c r="BD48" i="168"/>
  <c r="BE48" i="168"/>
  <c r="BF48" i="168"/>
  <c r="BG48" i="168"/>
  <c r="BH48" i="168"/>
  <c r="BJ48" i="168"/>
  <c r="BK48" i="168"/>
  <c r="BL48" i="168"/>
  <c r="BM48" i="168"/>
  <c r="BN48" i="168"/>
  <c r="BO48" i="168"/>
  <c r="BP48" i="168"/>
  <c r="BQ48" i="168"/>
  <c r="AX50" i="168"/>
  <c r="AY50" i="168"/>
  <c r="AZ50" i="168"/>
  <c r="BA50" i="168"/>
  <c r="BB50" i="168"/>
  <c r="BC50" i="168"/>
  <c r="BD50" i="168"/>
  <c r="BE50" i="168"/>
  <c r="BF50" i="168"/>
  <c r="BG50" i="168"/>
  <c r="BH50" i="168"/>
  <c r="BI50" i="168"/>
  <c r="BJ50" i="168"/>
  <c r="BK50" i="168"/>
  <c r="BL50" i="168"/>
  <c r="BM50" i="168"/>
  <c r="BN50" i="168"/>
  <c r="BO50" i="168"/>
  <c r="BP50" i="168"/>
  <c r="BQ50" i="168"/>
  <c r="AX52" i="168"/>
  <c r="AY52" i="168"/>
  <c r="AZ52" i="168"/>
  <c r="BA52" i="168"/>
  <c r="BB52" i="168"/>
  <c r="BC52" i="168"/>
  <c r="BD52" i="168"/>
  <c r="BE52" i="168"/>
  <c r="BF52" i="168"/>
  <c r="BG52" i="168"/>
  <c r="BH52" i="168"/>
  <c r="BI52" i="168"/>
  <c r="BJ52" i="168"/>
  <c r="BK52" i="168"/>
  <c r="BL52" i="168"/>
  <c r="BM52" i="168"/>
  <c r="BN52" i="168"/>
  <c r="BO52" i="168"/>
  <c r="BP52" i="168"/>
  <c r="BQ52" i="168"/>
  <c r="AW20" i="168"/>
  <c r="AW21" i="168"/>
  <c r="AW22" i="168"/>
  <c r="AW23" i="168"/>
  <c r="AW24" i="168"/>
  <c r="AW25" i="168"/>
  <c r="AW26" i="168"/>
  <c r="AW27" i="168"/>
  <c r="AW28" i="168"/>
  <c r="AW29" i="168"/>
  <c r="AW30" i="168"/>
  <c r="AW31" i="168"/>
  <c r="AW32" i="168"/>
  <c r="AW33" i="168"/>
  <c r="AW34" i="168"/>
  <c r="AW35" i="168"/>
  <c r="AX18" i="168"/>
  <c r="AY18" i="168"/>
  <c r="AZ18" i="168"/>
  <c r="BA18" i="168"/>
  <c r="BB18" i="168"/>
  <c r="BC18" i="168"/>
  <c r="BD18" i="168"/>
  <c r="BE18" i="168"/>
  <c r="BF18" i="168"/>
  <c r="BG18" i="168"/>
  <c r="BH18" i="168"/>
  <c r="BI18" i="168"/>
  <c r="BJ18" i="168"/>
  <c r="BK18" i="168"/>
  <c r="BL18" i="168"/>
  <c r="BM18" i="168"/>
  <c r="BN18" i="168"/>
  <c r="BO18" i="168"/>
  <c r="BP18" i="168"/>
  <c r="BQ18" i="168"/>
  <c r="AX17" i="168"/>
  <c r="AY17" i="168"/>
  <c r="AZ17" i="168"/>
  <c r="BA17" i="168"/>
  <c r="BB17" i="168"/>
  <c r="BC17" i="168"/>
  <c r="BD17" i="168"/>
  <c r="BE17" i="168"/>
  <c r="BF17" i="168"/>
  <c r="BG17" i="168"/>
  <c r="BH17" i="168"/>
  <c r="BI17" i="168"/>
  <c r="BJ17" i="168"/>
  <c r="BK17" i="168"/>
  <c r="BL17" i="168"/>
  <c r="BM17" i="168"/>
  <c r="BN17" i="168"/>
  <c r="BO17" i="168"/>
  <c r="BP17" i="168"/>
  <c r="BQ17" i="168"/>
  <c r="AX16" i="168"/>
  <c r="AY16" i="168"/>
  <c r="AZ16" i="168"/>
  <c r="BA16" i="168"/>
  <c r="BB16" i="168"/>
  <c r="BC16" i="168"/>
  <c r="BD16" i="168"/>
  <c r="BE16" i="168"/>
  <c r="BF16" i="168"/>
  <c r="BG16" i="168"/>
  <c r="BH16" i="168"/>
  <c r="BI16" i="168"/>
  <c r="BJ16" i="168"/>
  <c r="BK16" i="168"/>
  <c r="BL16" i="168"/>
  <c r="BM16" i="168"/>
  <c r="BN16" i="168"/>
  <c r="BO16" i="168"/>
  <c r="BP16" i="168"/>
  <c r="BQ16" i="168"/>
  <c r="AX15" i="168"/>
  <c r="AY15" i="168"/>
  <c r="AZ15" i="168"/>
  <c r="BA15" i="168"/>
  <c r="BB15" i="168"/>
  <c r="BC15" i="168"/>
  <c r="BD15" i="168"/>
  <c r="BE15" i="168"/>
  <c r="BF15" i="168"/>
  <c r="BG15" i="168"/>
  <c r="BH15" i="168"/>
  <c r="BI15" i="168"/>
  <c r="BJ15" i="168"/>
  <c r="BK15" i="168"/>
  <c r="BL15" i="168"/>
  <c r="BM15" i="168"/>
  <c r="BN15" i="168"/>
  <c r="BO15" i="168"/>
  <c r="BP15" i="168"/>
  <c r="BQ15" i="168"/>
  <c r="AX14" i="168"/>
  <c r="AY14" i="168"/>
  <c r="AZ14" i="168"/>
  <c r="BA14" i="168"/>
  <c r="BB14" i="168"/>
  <c r="BC14" i="168"/>
  <c r="BD14" i="168"/>
  <c r="BE14" i="168"/>
  <c r="BF14" i="168"/>
  <c r="BG14" i="168"/>
  <c r="BH14" i="168"/>
  <c r="BI14" i="168"/>
  <c r="BJ14" i="168"/>
  <c r="BK14" i="168"/>
  <c r="BL14" i="168"/>
  <c r="BM14" i="168"/>
  <c r="BN14" i="168"/>
  <c r="BO14" i="168"/>
  <c r="BP14" i="168"/>
  <c r="BQ14" i="168"/>
  <c r="AX13" i="168"/>
  <c r="AY13" i="168"/>
  <c r="AZ13" i="168"/>
  <c r="BA13" i="168"/>
  <c r="BB13" i="168"/>
  <c r="BC13" i="168"/>
  <c r="BD13" i="168"/>
  <c r="BE13" i="168"/>
  <c r="BF13" i="168"/>
  <c r="BG13" i="168"/>
  <c r="BH13" i="168"/>
  <c r="BI13" i="168"/>
  <c r="BJ13" i="168"/>
  <c r="BK13" i="168"/>
  <c r="BL13" i="168"/>
  <c r="BM13" i="168"/>
  <c r="BN13" i="168"/>
  <c r="BO13" i="168"/>
  <c r="BP13" i="168"/>
  <c r="BQ13" i="168"/>
  <c r="BQ11" i="168"/>
  <c r="AX12" i="168"/>
  <c r="AY12" i="168"/>
  <c r="AZ12" i="168"/>
  <c r="BA12" i="168"/>
  <c r="BB12" i="168"/>
  <c r="BC12" i="168"/>
  <c r="BD12" i="168"/>
  <c r="BE12" i="168"/>
  <c r="BF12" i="168"/>
  <c r="BG12" i="168"/>
  <c r="BH12" i="168"/>
  <c r="BI12" i="168"/>
  <c r="BJ12" i="168"/>
  <c r="BK12" i="168"/>
  <c r="BL12" i="168"/>
  <c r="BM12" i="168"/>
  <c r="BN12" i="168"/>
  <c r="BO12" i="168"/>
  <c r="BP12" i="168"/>
  <c r="BQ12" i="168"/>
  <c r="AX11" i="168"/>
  <c r="AY11" i="168"/>
  <c r="AZ11" i="168"/>
  <c r="BA11" i="168"/>
  <c r="BB11" i="168"/>
  <c r="BC11" i="168"/>
  <c r="BD11" i="168"/>
  <c r="BE11" i="168"/>
  <c r="BF11" i="168"/>
  <c r="BG11" i="168"/>
  <c r="BH11" i="168"/>
  <c r="BI11" i="168"/>
  <c r="BJ11" i="168"/>
  <c r="BK11" i="168"/>
  <c r="BL11" i="168"/>
  <c r="BM11" i="168"/>
  <c r="BN11" i="168"/>
  <c r="BO11" i="168"/>
  <c r="BP11" i="168"/>
  <c r="AX10" i="168"/>
  <c r="AY10" i="168"/>
  <c r="AZ10" i="168"/>
  <c r="BA10" i="168"/>
  <c r="BB10" i="168"/>
  <c r="BC10" i="168"/>
  <c r="BD10" i="168"/>
  <c r="BE10" i="168"/>
  <c r="BF10" i="168"/>
  <c r="BG10" i="168"/>
  <c r="BH10" i="168"/>
  <c r="BI10" i="168"/>
  <c r="BJ10" i="168"/>
  <c r="BK10" i="168"/>
  <c r="BL10" i="168"/>
  <c r="BM10" i="168"/>
  <c r="BN10" i="168"/>
  <c r="BO10" i="168"/>
  <c r="BP10" i="168"/>
  <c r="BQ10" i="168"/>
  <c r="AX9" i="168"/>
  <c r="AY9" i="168"/>
  <c r="AZ9" i="168"/>
  <c r="BA9" i="168"/>
  <c r="BB9" i="168"/>
  <c r="BC9" i="168"/>
  <c r="BD9" i="168"/>
  <c r="BE9" i="168"/>
  <c r="BF9" i="168"/>
  <c r="BG9" i="168"/>
  <c r="BH9" i="168"/>
  <c r="BI9" i="168"/>
  <c r="BJ9" i="168"/>
  <c r="BK9" i="168"/>
  <c r="BL9" i="168"/>
  <c r="BM9" i="168"/>
  <c r="BN9" i="168"/>
  <c r="BO9" i="168"/>
  <c r="BP9" i="168"/>
  <c r="BQ9" i="168"/>
  <c r="AX8" i="168"/>
  <c r="AY8" i="168"/>
  <c r="AZ8" i="168"/>
  <c r="BA8" i="168"/>
  <c r="BB8" i="168"/>
  <c r="BC8" i="168"/>
  <c r="BD8" i="168"/>
  <c r="BE8" i="168"/>
  <c r="BF8" i="168"/>
  <c r="BG8" i="168"/>
  <c r="BH8" i="168"/>
  <c r="BI8" i="168"/>
  <c r="BJ8" i="168"/>
  <c r="BK8" i="168"/>
  <c r="BL8" i="168"/>
  <c r="BM8" i="168"/>
  <c r="BN8" i="168"/>
  <c r="BO8" i="168"/>
  <c r="BP8" i="168"/>
  <c r="BQ8" i="168"/>
  <c r="AX7" i="168"/>
  <c r="AY7" i="168"/>
  <c r="AZ7" i="168"/>
  <c r="BA7" i="168"/>
  <c r="BB7" i="168"/>
  <c r="BC7" i="168"/>
  <c r="BD7" i="168"/>
  <c r="BE7" i="168"/>
  <c r="BF7" i="168"/>
  <c r="BG7" i="168"/>
  <c r="BH7" i="168"/>
  <c r="BI7" i="168"/>
  <c r="BJ7" i="168"/>
  <c r="BK7" i="168"/>
  <c r="BL7" i="168"/>
  <c r="BM7" i="168"/>
  <c r="BN7" i="168"/>
  <c r="BO7" i="168"/>
  <c r="BP7" i="168"/>
  <c r="BQ7" i="168"/>
  <c r="AX6" i="168"/>
  <c r="AY6" i="168"/>
  <c r="AZ6" i="168"/>
  <c r="BA6" i="168"/>
  <c r="BB6" i="168"/>
  <c r="BC6" i="168"/>
  <c r="BD6" i="168"/>
  <c r="BE6" i="168"/>
  <c r="BF6" i="168"/>
  <c r="BG6" i="168"/>
  <c r="BH6" i="168"/>
  <c r="BI6" i="168"/>
  <c r="BJ6" i="168"/>
  <c r="BK6" i="168"/>
  <c r="BL6" i="168"/>
  <c r="BM6" i="168"/>
  <c r="BN6" i="168"/>
  <c r="BO6" i="168"/>
  <c r="BP6" i="168"/>
  <c r="BQ6" i="168"/>
  <c r="AW6" i="168"/>
  <c r="AW7" i="168"/>
  <c r="AW8" i="168"/>
  <c r="AW9" i="168"/>
  <c r="AW10" i="168"/>
  <c r="AW11" i="168"/>
  <c r="AW12" i="168"/>
  <c r="AW13" i="168"/>
  <c r="AW14" i="168"/>
  <c r="AW15" i="168"/>
  <c r="AW16" i="168"/>
  <c r="AW17" i="168"/>
  <c r="AW18" i="168"/>
  <c r="AW19" i="168"/>
  <c r="AW36" i="168"/>
  <c r="AW37" i="168"/>
  <c r="AW39" i="168"/>
  <c r="AW40" i="168"/>
  <c r="AW41" i="168"/>
  <c r="AW42" i="168"/>
  <c r="AW43" i="168"/>
  <c r="AW44" i="168"/>
  <c r="AW45" i="168"/>
  <c r="AW46" i="168"/>
  <c r="AW47" i="168"/>
  <c r="AW48" i="168"/>
  <c r="AW50" i="168"/>
  <c r="AW52" i="168"/>
  <c r="BQ5" i="168"/>
  <c r="AX5" i="168"/>
  <c r="AY5" i="168"/>
  <c r="AZ5" i="168"/>
  <c r="BA5" i="168"/>
  <c r="BB5" i="168"/>
  <c r="BC5" i="168"/>
  <c r="BD5" i="168"/>
  <c r="BE5" i="168"/>
  <c r="BF5" i="168"/>
  <c r="BG5" i="168"/>
  <c r="BH5" i="168"/>
  <c r="BI5" i="168"/>
  <c r="BJ5" i="168"/>
  <c r="BK5" i="168"/>
  <c r="BL5" i="168"/>
  <c r="BM5" i="168"/>
  <c r="BN5" i="168"/>
  <c r="BO5" i="168"/>
  <c r="BP5" i="168"/>
  <c r="AW5" i="168"/>
  <c r="V63" i="169"/>
  <c r="U63" i="169"/>
  <c r="T63" i="169"/>
  <c r="S63" i="169"/>
  <c r="R63" i="169"/>
  <c r="Q63" i="169"/>
  <c r="P63" i="169"/>
  <c r="O63" i="169"/>
  <c r="N63" i="169"/>
  <c r="M63" i="169"/>
  <c r="L63" i="169"/>
  <c r="K63" i="169"/>
  <c r="J63" i="169"/>
  <c r="I63" i="169"/>
  <c r="H63" i="169"/>
  <c r="G63" i="169"/>
  <c r="F63" i="169"/>
  <c r="E63" i="169"/>
  <c r="D63" i="169"/>
  <c r="C63" i="169"/>
  <c r="B63" i="169"/>
  <c r="V59" i="169"/>
  <c r="U59" i="169"/>
  <c r="T59" i="169"/>
  <c r="S59" i="169"/>
  <c r="R59" i="169"/>
  <c r="Q59" i="169"/>
  <c r="P59" i="169"/>
  <c r="O59" i="169"/>
  <c r="N59" i="169"/>
  <c r="M59" i="169"/>
  <c r="L59" i="169"/>
  <c r="K59" i="169"/>
  <c r="J59" i="169"/>
  <c r="I59" i="169"/>
  <c r="H59" i="169"/>
  <c r="G59" i="169"/>
  <c r="F59" i="169"/>
  <c r="E59" i="169"/>
  <c r="D59" i="169"/>
  <c r="C59" i="169"/>
  <c r="B59" i="169"/>
  <c r="V55" i="169"/>
  <c r="U55" i="169"/>
  <c r="T55" i="169"/>
  <c r="S55" i="169"/>
  <c r="R55" i="169"/>
  <c r="Q55" i="169"/>
  <c r="P55" i="169"/>
  <c r="O55" i="169"/>
  <c r="N55" i="169"/>
  <c r="M55" i="169"/>
  <c r="L55" i="169"/>
  <c r="K55" i="169"/>
  <c r="J55" i="169"/>
  <c r="I55" i="169"/>
  <c r="H55" i="169"/>
  <c r="G55" i="169"/>
  <c r="F55" i="169"/>
  <c r="E55" i="169"/>
  <c r="D55" i="169"/>
  <c r="C55" i="169"/>
  <c r="B55" i="169"/>
  <c r="V63" i="168"/>
  <c r="U63" i="168"/>
  <c r="T63" i="168"/>
  <c r="S63" i="168"/>
  <c r="R63" i="168"/>
  <c r="Q63" i="168"/>
  <c r="P63" i="168"/>
  <c r="O63" i="168"/>
  <c r="N63" i="168"/>
  <c r="M63" i="168"/>
  <c r="L63" i="168"/>
  <c r="K63" i="168"/>
  <c r="J63" i="168"/>
  <c r="I63" i="168"/>
  <c r="H63" i="168"/>
  <c r="G63" i="168"/>
  <c r="F63" i="168"/>
  <c r="E63" i="168"/>
  <c r="D63" i="168"/>
  <c r="C63" i="168"/>
  <c r="B63" i="168"/>
  <c r="V61" i="168"/>
  <c r="U61" i="168"/>
  <c r="T61" i="168"/>
  <c r="S61" i="168"/>
  <c r="R61" i="168"/>
  <c r="Q61" i="168"/>
  <c r="P61" i="168"/>
  <c r="O61" i="168"/>
  <c r="N61" i="168"/>
  <c r="M61" i="168"/>
  <c r="L61" i="168"/>
  <c r="K61" i="168"/>
  <c r="J61" i="168"/>
  <c r="I61" i="168"/>
  <c r="H61" i="168"/>
  <c r="G61" i="168"/>
  <c r="F61" i="168"/>
  <c r="E61" i="168"/>
  <c r="D61" i="168"/>
  <c r="C61" i="168"/>
  <c r="B61" i="168"/>
  <c r="V59" i="168"/>
  <c r="U59" i="168"/>
  <c r="T59" i="168"/>
  <c r="S59" i="168"/>
  <c r="R59" i="168"/>
  <c r="Q59" i="168"/>
  <c r="P59" i="168"/>
  <c r="O59" i="168"/>
  <c r="N59" i="168"/>
  <c r="M59" i="168"/>
  <c r="L59" i="168"/>
  <c r="K59" i="168"/>
  <c r="J59" i="168"/>
  <c r="I59" i="168"/>
  <c r="H59" i="168"/>
  <c r="G59" i="168"/>
  <c r="F59" i="168"/>
  <c r="E59" i="168"/>
  <c r="D59" i="168"/>
  <c r="C59" i="168"/>
  <c r="B59" i="168"/>
  <c r="V57" i="168"/>
  <c r="U57" i="168"/>
  <c r="T57" i="168"/>
  <c r="S57" i="168"/>
  <c r="R57" i="168"/>
  <c r="Q57" i="168"/>
  <c r="P57" i="168"/>
  <c r="O57" i="168"/>
  <c r="N57" i="168"/>
  <c r="M57" i="168"/>
  <c r="L57" i="168"/>
  <c r="K57" i="168"/>
  <c r="J57" i="168"/>
  <c r="I57" i="168"/>
  <c r="H57" i="168"/>
  <c r="G57" i="168"/>
  <c r="F57" i="168"/>
  <c r="E57" i="168"/>
  <c r="D57" i="168"/>
  <c r="C57" i="168"/>
  <c r="B57" i="168"/>
  <c r="V55" i="168"/>
  <c r="U55" i="168"/>
  <c r="T55" i="168"/>
  <c r="S55" i="168"/>
  <c r="R55" i="168"/>
  <c r="Q55" i="168"/>
  <c r="P55" i="168"/>
  <c r="O55" i="168"/>
  <c r="N55" i="168"/>
  <c r="M55" i="168"/>
  <c r="L55" i="168"/>
  <c r="K55" i="168"/>
  <c r="J55" i="168"/>
  <c r="I55" i="168"/>
  <c r="H55" i="168"/>
  <c r="G55" i="168"/>
  <c r="F55" i="168"/>
  <c r="E55" i="168"/>
  <c r="D55" i="168"/>
  <c r="C55" i="168"/>
  <c r="B55" i="168"/>
  <c r="V53" i="168"/>
  <c r="U53" i="168"/>
  <c r="T53" i="168"/>
  <c r="S53" i="168"/>
  <c r="R53" i="168"/>
  <c r="Q53" i="168"/>
  <c r="P53" i="168"/>
  <c r="O53" i="168"/>
  <c r="N53" i="168"/>
  <c r="M53" i="168"/>
  <c r="L53" i="168"/>
  <c r="K53" i="168"/>
  <c r="J53" i="168"/>
  <c r="I53" i="168"/>
  <c r="H53" i="168"/>
  <c r="G53" i="168"/>
  <c r="F53" i="168"/>
  <c r="E53" i="168"/>
  <c r="D53" i="168"/>
  <c r="C53" i="168"/>
  <c r="B53" i="168"/>
  <c r="U66" i="166"/>
  <c r="C66" i="166"/>
  <c r="D66" i="166"/>
  <c r="E66" i="166"/>
  <c r="F66" i="166"/>
  <c r="G66" i="166"/>
  <c r="H66" i="166"/>
  <c r="I66" i="166"/>
  <c r="J66" i="166"/>
  <c r="K66" i="166"/>
  <c r="L66" i="166"/>
  <c r="M66" i="166"/>
  <c r="N66" i="166"/>
  <c r="O66" i="166"/>
  <c r="P66" i="166"/>
  <c r="Q66" i="166"/>
  <c r="R66" i="166"/>
  <c r="S66" i="166"/>
  <c r="T66" i="166"/>
  <c r="B66" i="166"/>
  <c r="C63" i="166"/>
  <c r="D63" i="166"/>
  <c r="E63" i="166"/>
  <c r="F63" i="166"/>
  <c r="G63" i="166"/>
  <c r="H63" i="166"/>
  <c r="I63" i="166"/>
  <c r="J63" i="166"/>
  <c r="K63" i="166"/>
  <c r="L63" i="166"/>
  <c r="M63" i="166"/>
  <c r="N63" i="166"/>
  <c r="O63" i="166"/>
  <c r="P63" i="166"/>
  <c r="Q63" i="166"/>
  <c r="R63" i="166"/>
  <c r="S63" i="166"/>
  <c r="T63" i="166"/>
  <c r="B63" i="166"/>
  <c r="B61" i="166"/>
  <c r="C58" i="166"/>
  <c r="D58" i="166"/>
  <c r="E58" i="166"/>
  <c r="F58" i="166"/>
  <c r="G58" i="166"/>
  <c r="H58" i="166"/>
  <c r="I58" i="166"/>
  <c r="J58" i="166"/>
  <c r="K58" i="166"/>
  <c r="L58" i="166"/>
  <c r="M58" i="166"/>
  <c r="N58" i="166"/>
  <c r="O58" i="166"/>
  <c r="P58" i="166"/>
  <c r="Q58" i="166"/>
  <c r="R58" i="166"/>
  <c r="S58" i="166"/>
  <c r="T58" i="166"/>
  <c r="U58" i="166"/>
  <c r="B58" i="166"/>
  <c r="B56" i="166"/>
  <c r="C53" i="166"/>
  <c r="D53" i="166"/>
  <c r="E53" i="166"/>
  <c r="F53" i="166"/>
  <c r="G53" i="166"/>
  <c r="H53" i="166"/>
  <c r="I53" i="166"/>
  <c r="J53" i="166"/>
  <c r="K53" i="166"/>
  <c r="L53" i="166"/>
  <c r="M53" i="166"/>
  <c r="N53" i="166"/>
  <c r="O53" i="166"/>
  <c r="P53" i="166"/>
  <c r="Q53" i="166"/>
  <c r="R53" i="166"/>
  <c r="S53" i="166"/>
  <c r="T53" i="166"/>
  <c r="U53" i="166"/>
  <c r="B53" i="166"/>
  <c r="U63" i="84"/>
  <c r="V63" i="105"/>
  <c r="U63" i="78"/>
  <c r="U61" i="166"/>
  <c r="T61" i="166"/>
  <c r="S61" i="166"/>
  <c r="R61" i="166"/>
  <c r="Q61" i="166"/>
  <c r="P61" i="166"/>
  <c r="O61" i="166"/>
  <c r="N61" i="166"/>
  <c r="M61" i="166"/>
  <c r="L61" i="166"/>
  <c r="K61" i="166"/>
  <c r="J61" i="166"/>
  <c r="I61" i="166"/>
  <c r="H61" i="166"/>
  <c r="G61" i="166"/>
  <c r="F61" i="166"/>
  <c r="E61" i="166"/>
  <c r="D61" i="166"/>
  <c r="C61" i="166"/>
  <c r="U56" i="166"/>
  <c r="T56" i="166"/>
  <c r="S56" i="166"/>
  <c r="R56" i="166"/>
  <c r="Q56" i="166"/>
  <c r="P56" i="166"/>
  <c r="O56" i="166"/>
  <c r="N56" i="166"/>
  <c r="M56" i="166"/>
  <c r="L56" i="166"/>
  <c r="K56" i="166"/>
  <c r="J56" i="166"/>
  <c r="I56" i="166"/>
  <c r="H56" i="166"/>
  <c r="G56" i="166"/>
  <c r="F56" i="166"/>
  <c r="E56" i="166"/>
  <c r="D56" i="166"/>
  <c r="C56" i="166"/>
  <c r="V59" i="163"/>
  <c r="V55" i="163"/>
  <c r="V63" i="163"/>
  <c r="U63" i="163"/>
  <c r="T63" i="163"/>
  <c r="S63" i="163"/>
  <c r="R63" i="163"/>
  <c r="Q63" i="163"/>
  <c r="P63" i="163"/>
  <c r="O63" i="163"/>
  <c r="N63" i="163"/>
  <c r="M63" i="163"/>
  <c r="L63" i="163"/>
  <c r="K63" i="163"/>
  <c r="J63" i="163"/>
  <c r="I63" i="163"/>
  <c r="H63" i="163"/>
  <c r="G63" i="163"/>
  <c r="F63" i="163"/>
  <c r="E63" i="163"/>
  <c r="D63" i="163"/>
  <c r="C63" i="163"/>
  <c r="B63" i="163"/>
  <c r="V61" i="163"/>
  <c r="U61" i="163"/>
  <c r="T61" i="163"/>
  <c r="S61" i="163"/>
  <c r="R61" i="163"/>
  <c r="Q61" i="163"/>
  <c r="P61" i="163"/>
  <c r="O61" i="163"/>
  <c r="N61" i="163"/>
  <c r="M61" i="163"/>
  <c r="L61" i="163"/>
  <c r="K61" i="163"/>
  <c r="J61" i="163"/>
  <c r="I61" i="163"/>
  <c r="H61" i="163"/>
  <c r="G61" i="163"/>
  <c r="F61" i="163"/>
  <c r="E61" i="163"/>
  <c r="D61" i="163"/>
  <c r="C61" i="163"/>
  <c r="B61" i="163"/>
  <c r="U59" i="163"/>
  <c r="T59" i="163"/>
  <c r="S59" i="163"/>
  <c r="R59" i="163"/>
  <c r="Q59" i="163"/>
  <c r="P59" i="163"/>
  <c r="O59" i="163"/>
  <c r="N59" i="163"/>
  <c r="M59" i="163"/>
  <c r="L59" i="163"/>
  <c r="K59" i="163"/>
  <c r="J59" i="163"/>
  <c r="I59" i="163"/>
  <c r="H59" i="163"/>
  <c r="G59" i="163"/>
  <c r="F59" i="163"/>
  <c r="E59" i="163"/>
  <c r="D59" i="163"/>
  <c r="C59" i="163"/>
  <c r="B59" i="163"/>
  <c r="V57" i="163"/>
  <c r="U57" i="163"/>
  <c r="T57" i="163"/>
  <c r="S57" i="163"/>
  <c r="R57" i="163"/>
  <c r="Q57" i="163"/>
  <c r="P57" i="163"/>
  <c r="O57" i="163"/>
  <c r="N57" i="163"/>
  <c r="M57" i="163"/>
  <c r="L57" i="163"/>
  <c r="K57" i="163"/>
  <c r="J57" i="163"/>
  <c r="I57" i="163"/>
  <c r="H57" i="163"/>
  <c r="G57" i="163"/>
  <c r="F57" i="163"/>
  <c r="E57" i="163"/>
  <c r="D57" i="163"/>
  <c r="C57" i="163"/>
  <c r="B57" i="163"/>
  <c r="U55" i="163"/>
  <c r="T55" i="163"/>
  <c r="S55" i="163"/>
  <c r="R55" i="163"/>
  <c r="Q55" i="163"/>
  <c r="P55" i="163"/>
  <c r="O55" i="163"/>
  <c r="N55" i="163"/>
  <c r="M55" i="163"/>
  <c r="L55" i="163"/>
  <c r="K55" i="163"/>
  <c r="J55" i="163"/>
  <c r="I55" i="163"/>
  <c r="H55" i="163"/>
  <c r="G55" i="163"/>
  <c r="F55" i="163"/>
  <c r="E55" i="163"/>
  <c r="D55" i="163"/>
  <c r="C55" i="163"/>
  <c r="B55" i="163"/>
  <c r="V53" i="163"/>
  <c r="U53" i="163"/>
  <c r="T53" i="163"/>
  <c r="S53" i="163"/>
  <c r="R53" i="163"/>
  <c r="Q53" i="163"/>
  <c r="P53" i="163"/>
  <c r="O53" i="163"/>
  <c r="N53" i="163"/>
  <c r="M53" i="163"/>
  <c r="L53" i="163"/>
  <c r="K53" i="163"/>
  <c r="J53" i="163"/>
  <c r="I53" i="163"/>
  <c r="H53" i="163"/>
  <c r="G53" i="163"/>
  <c r="F53" i="163"/>
  <c r="E53" i="163"/>
  <c r="D53" i="163"/>
  <c r="C53" i="163"/>
  <c r="B53" i="163"/>
  <c r="C54" i="162"/>
  <c r="D54" i="162"/>
  <c r="E54" i="162"/>
  <c r="F54" i="162"/>
  <c r="G54" i="162"/>
  <c r="H54" i="162"/>
  <c r="I54" i="162"/>
  <c r="J54" i="162"/>
  <c r="K54" i="162"/>
  <c r="L54" i="162"/>
  <c r="M54" i="162"/>
  <c r="N54" i="162"/>
  <c r="O54" i="162"/>
  <c r="P54" i="162"/>
  <c r="Q54" i="162"/>
  <c r="R54" i="162"/>
  <c r="S54" i="162"/>
  <c r="T54" i="162"/>
  <c r="U54" i="162"/>
  <c r="B54" i="162"/>
  <c r="V58" i="63"/>
  <c r="V53" i="63"/>
  <c r="V56" i="63"/>
  <c r="V61" i="63"/>
  <c r="V63" i="63"/>
  <c r="V66" i="63"/>
  <c r="V53" i="160"/>
  <c r="V55" i="160"/>
  <c r="V57" i="160"/>
  <c r="V59" i="160"/>
  <c r="V61" i="160"/>
  <c r="V63" i="160"/>
  <c r="U53" i="160"/>
  <c r="B55" i="160"/>
  <c r="B53" i="160"/>
  <c r="U63" i="160"/>
  <c r="T63" i="160"/>
  <c r="S63" i="160"/>
  <c r="R63" i="160"/>
  <c r="Q63" i="160"/>
  <c r="P63" i="160"/>
  <c r="O63" i="160"/>
  <c r="N63" i="160"/>
  <c r="M63" i="160"/>
  <c r="L63" i="160"/>
  <c r="K63" i="160"/>
  <c r="J63" i="160"/>
  <c r="I63" i="160"/>
  <c r="H63" i="160"/>
  <c r="G63" i="160"/>
  <c r="F63" i="160"/>
  <c r="E63" i="160"/>
  <c r="D63" i="160"/>
  <c r="C63" i="160"/>
  <c r="B63" i="160"/>
  <c r="U61" i="160"/>
  <c r="T61" i="160"/>
  <c r="S61" i="160"/>
  <c r="R61" i="160"/>
  <c r="Q61" i="160"/>
  <c r="P61" i="160"/>
  <c r="O61" i="160"/>
  <c r="N61" i="160"/>
  <c r="M61" i="160"/>
  <c r="L61" i="160"/>
  <c r="K61" i="160"/>
  <c r="J61" i="160"/>
  <c r="I61" i="160"/>
  <c r="H61" i="160"/>
  <c r="G61" i="160"/>
  <c r="F61" i="160"/>
  <c r="E61" i="160"/>
  <c r="D61" i="160"/>
  <c r="C61" i="160"/>
  <c r="B61" i="160"/>
  <c r="U59" i="160"/>
  <c r="T59" i="160"/>
  <c r="S59" i="160"/>
  <c r="R59" i="160"/>
  <c r="Q59" i="160"/>
  <c r="P59" i="160"/>
  <c r="O59" i="160"/>
  <c r="N59" i="160"/>
  <c r="M59" i="160"/>
  <c r="L59" i="160"/>
  <c r="K59" i="160"/>
  <c r="J59" i="160"/>
  <c r="I59" i="160"/>
  <c r="H59" i="160"/>
  <c r="G59" i="160"/>
  <c r="F59" i="160"/>
  <c r="E59" i="160"/>
  <c r="D59" i="160"/>
  <c r="C59" i="160"/>
  <c r="B59" i="160"/>
  <c r="U57" i="160"/>
  <c r="T57" i="160"/>
  <c r="S57" i="160"/>
  <c r="R57" i="160"/>
  <c r="Q57" i="160"/>
  <c r="P57" i="160"/>
  <c r="O57" i="160"/>
  <c r="N57" i="160"/>
  <c r="M57" i="160"/>
  <c r="L57" i="160"/>
  <c r="K57" i="160"/>
  <c r="J57" i="160"/>
  <c r="I57" i="160"/>
  <c r="H57" i="160"/>
  <c r="G57" i="160"/>
  <c r="F57" i="160"/>
  <c r="E57" i="160"/>
  <c r="D57" i="160"/>
  <c r="C57" i="160"/>
  <c r="B57" i="160"/>
  <c r="U55" i="160"/>
  <c r="T55" i="160"/>
  <c r="S55" i="160"/>
  <c r="R55" i="160"/>
  <c r="Q55" i="160"/>
  <c r="P55" i="160"/>
  <c r="O55" i="160"/>
  <c r="N55" i="160"/>
  <c r="M55" i="160"/>
  <c r="L55" i="160"/>
  <c r="K55" i="160"/>
  <c r="J55" i="160"/>
  <c r="I55" i="160"/>
  <c r="H55" i="160"/>
  <c r="G55" i="160"/>
  <c r="F55" i="160"/>
  <c r="E55" i="160"/>
  <c r="D55" i="160"/>
  <c r="C55" i="160"/>
  <c r="T53" i="160"/>
  <c r="S53" i="160"/>
  <c r="R53" i="160"/>
  <c r="Q53" i="160"/>
  <c r="P53" i="160"/>
  <c r="O53" i="160"/>
  <c r="N53" i="160"/>
  <c r="M53" i="160"/>
  <c r="L53" i="160"/>
  <c r="K53" i="160"/>
  <c r="J53" i="160"/>
  <c r="I53" i="160"/>
  <c r="H53" i="160"/>
  <c r="G53" i="160"/>
  <c r="F53" i="160"/>
  <c r="E53" i="160"/>
  <c r="D53" i="160"/>
  <c r="C53" i="160"/>
  <c r="B61" i="86"/>
  <c r="B59" i="86"/>
  <c r="B57" i="86"/>
  <c r="B53" i="86"/>
  <c r="C61" i="86"/>
  <c r="D61" i="86"/>
  <c r="E61" i="86"/>
  <c r="F61" i="86"/>
  <c r="G61" i="86"/>
  <c r="H61" i="86"/>
  <c r="I61" i="86"/>
  <c r="J61" i="86"/>
  <c r="K61" i="86"/>
  <c r="L61" i="86"/>
  <c r="M61" i="86"/>
  <c r="N61" i="86"/>
  <c r="O61" i="86"/>
  <c r="P61" i="86"/>
  <c r="Q61" i="86"/>
  <c r="R61" i="86"/>
  <c r="S61" i="86"/>
  <c r="T61" i="86"/>
  <c r="U61" i="86"/>
  <c r="V61" i="86"/>
  <c r="B63" i="86"/>
  <c r="C63" i="86"/>
  <c r="D63" i="86"/>
  <c r="E63" i="86"/>
  <c r="F63" i="86"/>
  <c r="G63" i="86"/>
  <c r="H63" i="86"/>
  <c r="I63" i="86"/>
  <c r="J63" i="86"/>
  <c r="K63" i="86"/>
  <c r="L63" i="86"/>
  <c r="M63" i="86"/>
  <c r="N63" i="86"/>
  <c r="O63" i="86"/>
  <c r="P63" i="86"/>
  <c r="Q63" i="86"/>
  <c r="R63" i="86"/>
  <c r="S63" i="86"/>
  <c r="T63" i="86"/>
  <c r="U63" i="86"/>
  <c r="V63" i="86"/>
  <c r="C53" i="86"/>
  <c r="D53" i="86"/>
  <c r="E53" i="86"/>
  <c r="F53" i="86"/>
  <c r="G53" i="86"/>
  <c r="H53" i="86"/>
  <c r="I53" i="86"/>
  <c r="J53" i="86"/>
  <c r="K53" i="86"/>
  <c r="L53" i="86"/>
  <c r="M53" i="86"/>
  <c r="N53" i="86"/>
  <c r="O53" i="86"/>
  <c r="P53" i="86"/>
  <c r="Q53" i="86"/>
  <c r="R53" i="86"/>
  <c r="S53" i="86"/>
  <c r="T53" i="86"/>
  <c r="U53" i="86"/>
  <c r="V53" i="86"/>
  <c r="B55" i="86"/>
  <c r="C55" i="86"/>
  <c r="D55" i="86"/>
  <c r="E55" i="86"/>
  <c r="F55" i="86"/>
  <c r="G55" i="86"/>
  <c r="H55" i="86"/>
  <c r="I55" i="86"/>
  <c r="J55" i="86"/>
  <c r="K55" i="86"/>
  <c r="L55" i="86"/>
  <c r="M55" i="86"/>
  <c r="N55" i="86"/>
  <c r="O55" i="86"/>
  <c r="P55" i="86"/>
  <c r="Q55" i="86"/>
  <c r="R55" i="86"/>
  <c r="S55" i="86"/>
  <c r="T55" i="86"/>
  <c r="U55" i="86"/>
  <c r="V55" i="86"/>
  <c r="C57" i="86"/>
  <c r="D57" i="86"/>
  <c r="E57" i="86"/>
  <c r="F57" i="86"/>
  <c r="G57" i="86"/>
  <c r="H57" i="86"/>
  <c r="I57" i="86"/>
  <c r="J57" i="86"/>
  <c r="K57" i="86"/>
  <c r="L57" i="86"/>
  <c r="M57" i="86"/>
  <c r="N57" i="86"/>
  <c r="O57" i="86"/>
  <c r="P57" i="86"/>
  <c r="Q57" i="86"/>
  <c r="R57" i="86"/>
  <c r="S57" i="86"/>
  <c r="T57" i="86"/>
  <c r="U57" i="86"/>
  <c r="V57" i="86"/>
  <c r="C59" i="86"/>
  <c r="D59" i="86"/>
  <c r="E59" i="86"/>
  <c r="F59" i="86"/>
  <c r="G59" i="86"/>
  <c r="H59" i="86"/>
  <c r="I59" i="86"/>
  <c r="J59" i="86"/>
  <c r="K59" i="86"/>
  <c r="L59" i="86"/>
  <c r="M59" i="86"/>
  <c r="N59" i="86"/>
  <c r="O59" i="86"/>
  <c r="P59" i="86"/>
  <c r="Q59" i="86"/>
  <c r="R59" i="86"/>
  <c r="S59" i="86"/>
  <c r="T59" i="86"/>
  <c r="U59" i="86"/>
  <c r="V59" i="86"/>
  <c r="B61" i="77"/>
  <c r="B57" i="77"/>
  <c r="B53" i="77"/>
  <c r="C61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P61" i="77"/>
  <c r="Q61" i="77"/>
  <c r="R61" i="77"/>
  <c r="S61" i="77"/>
  <c r="T61" i="77"/>
  <c r="U61" i="77"/>
  <c r="B63" i="77"/>
  <c r="C63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P63" i="77"/>
  <c r="Q63" i="77"/>
  <c r="R63" i="77"/>
  <c r="S63" i="77"/>
  <c r="T63" i="77"/>
  <c r="U63" i="77"/>
  <c r="B55" i="77"/>
  <c r="C55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P55" i="77"/>
  <c r="Q55" i="77"/>
  <c r="R55" i="77"/>
  <c r="S55" i="77"/>
  <c r="T55" i="77"/>
  <c r="U55" i="77"/>
  <c r="C57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P57" i="77"/>
  <c r="Q57" i="77"/>
  <c r="R57" i="77"/>
  <c r="S57" i="77"/>
  <c r="T57" i="77"/>
  <c r="U57" i="77"/>
  <c r="B59" i="77"/>
  <c r="C59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P59" i="77"/>
  <c r="Q59" i="77"/>
  <c r="R59" i="77"/>
  <c r="S59" i="77"/>
  <c r="T59" i="77"/>
  <c r="U59" i="77"/>
  <c r="C53" i="77"/>
  <c r="D53" i="77"/>
  <c r="E53" i="77"/>
  <c r="F53" i="77"/>
  <c r="G53" i="77"/>
  <c r="H53" i="77"/>
  <c r="I53" i="77"/>
  <c r="J53" i="77"/>
  <c r="K53" i="77"/>
  <c r="L53" i="77"/>
  <c r="M53" i="77"/>
  <c r="N53" i="77"/>
  <c r="O53" i="77"/>
  <c r="P53" i="77"/>
  <c r="Q53" i="77"/>
  <c r="R53" i="77"/>
  <c r="S53" i="77"/>
  <c r="T53" i="77"/>
  <c r="U53" i="77"/>
  <c r="C63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P63" i="60"/>
  <c r="Q63" i="60"/>
  <c r="R63" i="60"/>
  <c r="S63" i="60"/>
  <c r="T63" i="60"/>
  <c r="U63" i="60"/>
  <c r="V63" i="60"/>
  <c r="B63" i="60"/>
  <c r="C61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P61" i="60"/>
  <c r="Q61" i="60"/>
  <c r="R61" i="60"/>
  <c r="S61" i="60"/>
  <c r="T61" i="60"/>
  <c r="U61" i="60"/>
  <c r="V61" i="60"/>
  <c r="B61" i="60"/>
  <c r="C59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P59" i="60"/>
  <c r="Q59" i="60"/>
  <c r="R59" i="60"/>
  <c r="S59" i="60"/>
  <c r="T59" i="60"/>
  <c r="U59" i="60"/>
  <c r="V59" i="60"/>
  <c r="B59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P57" i="60"/>
  <c r="Q57" i="60"/>
  <c r="R57" i="60"/>
  <c r="S57" i="60"/>
  <c r="T57" i="60"/>
  <c r="U57" i="60"/>
  <c r="V57" i="60"/>
  <c r="B57" i="60"/>
  <c r="B55" i="60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P55" i="60"/>
  <c r="Q55" i="60"/>
  <c r="R55" i="60"/>
  <c r="S55" i="60"/>
  <c r="T55" i="60"/>
  <c r="U55" i="60"/>
  <c r="V55" i="60"/>
  <c r="C53" i="60"/>
  <c r="D53" i="60"/>
  <c r="E53" i="60"/>
  <c r="F53" i="60"/>
  <c r="G53" i="60"/>
  <c r="H53" i="60"/>
  <c r="I53" i="60"/>
  <c r="J53" i="60"/>
  <c r="K53" i="60"/>
  <c r="L53" i="60"/>
  <c r="M53" i="60"/>
  <c r="N53" i="60"/>
  <c r="O53" i="60"/>
  <c r="P53" i="60"/>
  <c r="Q53" i="60"/>
  <c r="R53" i="60"/>
  <c r="S53" i="60"/>
  <c r="T53" i="60"/>
  <c r="U53" i="60"/>
  <c r="V53" i="60"/>
  <c r="B53" i="60"/>
  <c r="C63" i="142"/>
  <c r="D63" i="142"/>
  <c r="E63" i="142"/>
  <c r="F63" i="142"/>
  <c r="G63" i="142"/>
  <c r="H63" i="142"/>
  <c r="I63" i="142"/>
  <c r="J63" i="142"/>
  <c r="K63" i="142"/>
  <c r="L63" i="142"/>
  <c r="M63" i="142"/>
  <c r="N63" i="142"/>
  <c r="O63" i="142"/>
  <c r="P63" i="142"/>
  <c r="Q63" i="142"/>
  <c r="R63" i="142"/>
  <c r="S63" i="142"/>
  <c r="T63" i="142"/>
  <c r="U63" i="142"/>
  <c r="V63" i="142"/>
  <c r="B63" i="142"/>
  <c r="C61" i="142"/>
  <c r="D61" i="142"/>
  <c r="E61" i="142"/>
  <c r="F61" i="142"/>
  <c r="G61" i="142"/>
  <c r="H61" i="142"/>
  <c r="I61" i="142"/>
  <c r="J61" i="142"/>
  <c r="K61" i="142"/>
  <c r="L61" i="142"/>
  <c r="M61" i="142"/>
  <c r="N61" i="142"/>
  <c r="O61" i="142"/>
  <c r="P61" i="142"/>
  <c r="Q61" i="142"/>
  <c r="R61" i="142"/>
  <c r="S61" i="142"/>
  <c r="T61" i="142"/>
  <c r="U61" i="142"/>
  <c r="V61" i="142"/>
  <c r="B61" i="142"/>
  <c r="C59" i="142"/>
  <c r="D59" i="142"/>
  <c r="E59" i="142"/>
  <c r="F59" i="142"/>
  <c r="G59" i="142"/>
  <c r="H59" i="142"/>
  <c r="I59" i="142"/>
  <c r="J59" i="142"/>
  <c r="K59" i="142"/>
  <c r="L59" i="142"/>
  <c r="M59" i="142"/>
  <c r="N59" i="142"/>
  <c r="O59" i="142"/>
  <c r="P59" i="142"/>
  <c r="Q59" i="142"/>
  <c r="R59" i="142"/>
  <c r="S59" i="142"/>
  <c r="T59" i="142"/>
  <c r="U59" i="142"/>
  <c r="V59" i="142"/>
  <c r="B59" i="142"/>
  <c r="C57" i="142"/>
  <c r="D57" i="142"/>
  <c r="E57" i="142"/>
  <c r="F57" i="142"/>
  <c r="G57" i="142"/>
  <c r="H57" i="142"/>
  <c r="I57" i="142"/>
  <c r="J57" i="142"/>
  <c r="K57" i="142"/>
  <c r="L57" i="142"/>
  <c r="M57" i="142"/>
  <c r="N57" i="142"/>
  <c r="O57" i="142"/>
  <c r="P57" i="142"/>
  <c r="Q57" i="142"/>
  <c r="R57" i="142"/>
  <c r="S57" i="142"/>
  <c r="T57" i="142"/>
  <c r="U57" i="142"/>
  <c r="V57" i="142"/>
  <c r="B57" i="142"/>
  <c r="R55" i="142"/>
  <c r="C55" i="142"/>
  <c r="D55" i="142"/>
  <c r="E55" i="142"/>
  <c r="F55" i="142"/>
  <c r="G55" i="142"/>
  <c r="H55" i="142"/>
  <c r="I55" i="142"/>
  <c r="J55" i="142"/>
  <c r="K55" i="142"/>
  <c r="L55" i="142"/>
  <c r="M55" i="142"/>
  <c r="N55" i="142"/>
  <c r="O55" i="142"/>
  <c r="P55" i="142"/>
  <c r="Q55" i="142"/>
  <c r="S55" i="142"/>
  <c r="T55" i="142"/>
  <c r="U55" i="142"/>
  <c r="V55" i="142"/>
  <c r="B55" i="142"/>
  <c r="C53" i="142"/>
  <c r="D53" i="142"/>
  <c r="E53" i="142"/>
  <c r="F53" i="142"/>
  <c r="G53" i="142"/>
  <c r="H53" i="142"/>
  <c r="I53" i="142"/>
  <c r="J53" i="142"/>
  <c r="K53" i="142"/>
  <c r="L53" i="142"/>
  <c r="M53" i="142"/>
  <c r="N53" i="142"/>
  <c r="O53" i="142"/>
  <c r="P53" i="142"/>
  <c r="Q53" i="142"/>
  <c r="R53" i="142"/>
  <c r="S53" i="142"/>
  <c r="T53" i="142"/>
  <c r="U53" i="142"/>
  <c r="V53" i="142"/>
  <c r="B53" i="142"/>
  <c r="B53" i="84"/>
  <c r="C60" i="155"/>
  <c r="D60" i="155"/>
  <c r="E60" i="155"/>
  <c r="F60" i="155"/>
  <c r="G60" i="155"/>
  <c r="H60" i="155"/>
  <c r="I60" i="155"/>
  <c r="J60" i="155"/>
  <c r="K60" i="155"/>
  <c r="L60" i="155"/>
  <c r="M60" i="155"/>
  <c r="N60" i="155"/>
  <c r="O60" i="155"/>
  <c r="P60" i="155"/>
  <c r="Q60" i="155"/>
  <c r="R60" i="155"/>
  <c r="S60" i="155"/>
  <c r="T60" i="155"/>
  <c r="C61" i="155"/>
  <c r="D61" i="155"/>
  <c r="E61" i="155"/>
  <c r="F61" i="155"/>
  <c r="G61" i="155"/>
  <c r="H61" i="155"/>
  <c r="I61" i="155"/>
  <c r="J61" i="155"/>
  <c r="K61" i="155"/>
  <c r="L61" i="155"/>
  <c r="M61" i="155"/>
  <c r="N61" i="155"/>
  <c r="O61" i="155"/>
  <c r="P61" i="155"/>
  <c r="Q61" i="155"/>
  <c r="R61" i="155"/>
  <c r="S61" i="155"/>
  <c r="T61" i="155"/>
  <c r="B61" i="155"/>
  <c r="B60" i="155"/>
  <c r="C58" i="155"/>
  <c r="D58" i="155"/>
  <c r="E58" i="155"/>
  <c r="F58" i="155"/>
  <c r="G58" i="155"/>
  <c r="H58" i="155"/>
  <c r="I58" i="155"/>
  <c r="J58" i="155"/>
  <c r="K58" i="155"/>
  <c r="L58" i="155"/>
  <c r="M58" i="155"/>
  <c r="N58" i="155"/>
  <c r="O58" i="155"/>
  <c r="P58" i="155"/>
  <c r="Q58" i="155"/>
  <c r="R58" i="155"/>
  <c r="S58" i="155"/>
  <c r="T58" i="155"/>
  <c r="B58" i="155"/>
  <c r="C57" i="155"/>
  <c r="D57" i="155"/>
  <c r="E57" i="155"/>
  <c r="F57" i="155"/>
  <c r="G57" i="155"/>
  <c r="H57" i="155"/>
  <c r="I57" i="155"/>
  <c r="J57" i="155"/>
  <c r="K57" i="155"/>
  <c r="L57" i="155"/>
  <c r="M57" i="155"/>
  <c r="N57" i="155"/>
  <c r="O57" i="155"/>
  <c r="P57" i="155"/>
  <c r="Q57" i="155"/>
  <c r="R57" i="155"/>
  <c r="S57" i="155"/>
  <c r="T57" i="155"/>
  <c r="B57" i="155"/>
  <c r="C55" i="155"/>
  <c r="D55" i="155"/>
  <c r="E55" i="155"/>
  <c r="F55" i="155"/>
  <c r="G55" i="155"/>
  <c r="H55" i="155"/>
  <c r="I55" i="155"/>
  <c r="J55" i="155"/>
  <c r="K55" i="155"/>
  <c r="L55" i="155"/>
  <c r="M55" i="155"/>
  <c r="N55" i="155"/>
  <c r="O55" i="155"/>
  <c r="P55" i="155"/>
  <c r="Q55" i="155"/>
  <c r="R55" i="155"/>
  <c r="S55" i="155"/>
  <c r="T55" i="155"/>
  <c r="U55" i="155"/>
  <c r="B55" i="155"/>
  <c r="U66" i="84"/>
  <c r="T66" i="84"/>
  <c r="S66" i="84"/>
  <c r="R66" i="84"/>
  <c r="Q66" i="84"/>
  <c r="P66" i="84"/>
  <c r="O66" i="84"/>
  <c r="N66" i="84"/>
  <c r="M66" i="84"/>
  <c r="L66" i="84"/>
  <c r="K66" i="84"/>
  <c r="J66" i="84"/>
  <c r="I66" i="84"/>
  <c r="H66" i="84"/>
  <c r="G66" i="84"/>
  <c r="F66" i="84"/>
  <c r="E66" i="84"/>
  <c r="D66" i="84"/>
  <c r="C66" i="84"/>
  <c r="B66" i="84"/>
  <c r="T63" i="84"/>
  <c r="S63" i="84"/>
  <c r="R63" i="84"/>
  <c r="Q63" i="84"/>
  <c r="P63" i="84"/>
  <c r="O63" i="84"/>
  <c r="N63" i="84"/>
  <c r="M63" i="84"/>
  <c r="L63" i="84"/>
  <c r="K63" i="84"/>
  <c r="J63" i="84"/>
  <c r="I63" i="84"/>
  <c r="H63" i="84"/>
  <c r="G63" i="84"/>
  <c r="F63" i="84"/>
  <c r="E63" i="84"/>
  <c r="D63" i="84"/>
  <c r="C63" i="84"/>
  <c r="B63" i="84"/>
  <c r="U61" i="84"/>
  <c r="T61" i="84"/>
  <c r="S61" i="84"/>
  <c r="R61" i="84"/>
  <c r="Q61" i="84"/>
  <c r="P61" i="84"/>
  <c r="O61" i="84"/>
  <c r="N61" i="84"/>
  <c r="M61" i="84"/>
  <c r="L61" i="84"/>
  <c r="K61" i="84"/>
  <c r="J61" i="84"/>
  <c r="I61" i="84"/>
  <c r="H61" i="84"/>
  <c r="G61" i="84"/>
  <c r="F61" i="84"/>
  <c r="E61" i="84"/>
  <c r="D61" i="84"/>
  <c r="C61" i="84"/>
  <c r="B61" i="84"/>
  <c r="U58" i="84"/>
  <c r="T58" i="84"/>
  <c r="S58" i="84"/>
  <c r="R58" i="84"/>
  <c r="Q58" i="84"/>
  <c r="P58" i="84"/>
  <c r="O58" i="84"/>
  <c r="N58" i="84"/>
  <c r="M58" i="84"/>
  <c r="L58" i="84"/>
  <c r="K58" i="84"/>
  <c r="J58" i="84"/>
  <c r="I58" i="84"/>
  <c r="H58" i="84"/>
  <c r="G58" i="84"/>
  <c r="F58" i="84"/>
  <c r="E58" i="84"/>
  <c r="D58" i="84"/>
  <c r="C58" i="84"/>
  <c r="B58" i="84"/>
  <c r="U56" i="84"/>
  <c r="T56" i="84"/>
  <c r="S56" i="84"/>
  <c r="R56" i="84"/>
  <c r="Q56" i="84"/>
  <c r="P56" i="84"/>
  <c r="O56" i="84"/>
  <c r="N56" i="84"/>
  <c r="M56" i="84"/>
  <c r="L56" i="84"/>
  <c r="K56" i="84"/>
  <c r="J56" i="84"/>
  <c r="I56" i="84"/>
  <c r="H56" i="84"/>
  <c r="G56" i="84"/>
  <c r="F56" i="84"/>
  <c r="E56" i="84"/>
  <c r="D56" i="84"/>
  <c r="C56" i="84"/>
  <c r="B56" i="84"/>
  <c r="U53" i="84"/>
  <c r="T53" i="84"/>
  <c r="S53" i="84"/>
  <c r="R53" i="84"/>
  <c r="Q53" i="84"/>
  <c r="P53" i="84"/>
  <c r="O53" i="84"/>
  <c r="N53" i="84"/>
  <c r="M53" i="84"/>
  <c r="L53" i="84"/>
  <c r="K53" i="84"/>
  <c r="J53" i="84"/>
  <c r="I53" i="84"/>
  <c r="H53" i="84"/>
  <c r="G53" i="84"/>
  <c r="F53" i="84"/>
  <c r="E53" i="84"/>
  <c r="D53" i="84"/>
  <c r="C53" i="84"/>
  <c r="U66" i="63"/>
  <c r="U63" i="63"/>
  <c r="U53" i="63"/>
  <c r="B53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C66" i="63"/>
  <c r="B66" i="63"/>
  <c r="T63" i="63"/>
  <c r="S63" i="63"/>
  <c r="R63" i="63"/>
  <c r="Q63" i="63"/>
  <c r="P63" i="63"/>
  <c r="O63" i="63"/>
  <c r="N63" i="63"/>
  <c r="M63" i="63"/>
  <c r="L63" i="63"/>
  <c r="K63" i="63"/>
  <c r="J63" i="63"/>
  <c r="I63" i="63"/>
  <c r="H63" i="63"/>
  <c r="G63" i="63"/>
  <c r="F63" i="63"/>
  <c r="E63" i="63"/>
  <c r="D63" i="63"/>
  <c r="C63" i="63"/>
  <c r="B63" i="63"/>
  <c r="U61" i="63"/>
  <c r="T61" i="63"/>
  <c r="S61" i="63"/>
  <c r="R61" i="63"/>
  <c r="Q61" i="63"/>
  <c r="P61" i="63"/>
  <c r="O61" i="63"/>
  <c r="N61" i="63"/>
  <c r="M61" i="63"/>
  <c r="L61" i="63"/>
  <c r="K61" i="63"/>
  <c r="J61" i="63"/>
  <c r="I61" i="63"/>
  <c r="H61" i="63"/>
  <c r="G61" i="63"/>
  <c r="F61" i="63"/>
  <c r="E61" i="63"/>
  <c r="D61" i="63"/>
  <c r="C61" i="63"/>
  <c r="B61" i="63"/>
  <c r="U58" i="63"/>
  <c r="T58" i="63"/>
  <c r="S58" i="63"/>
  <c r="R58" i="63"/>
  <c r="Q58" i="63"/>
  <c r="P58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C58" i="63"/>
  <c r="B58" i="63"/>
  <c r="U56" i="63"/>
  <c r="T56" i="63"/>
  <c r="S56" i="63"/>
  <c r="R56" i="63"/>
  <c r="Q56" i="63"/>
  <c r="P56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C56" i="63"/>
  <c r="B56" i="63"/>
  <c r="T53" i="63"/>
  <c r="S53" i="63"/>
  <c r="R53" i="63"/>
  <c r="Q53" i="63"/>
  <c r="P53" i="63"/>
  <c r="O53" i="63"/>
  <c r="N53" i="63"/>
  <c r="M53" i="63"/>
  <c r="L53" i="63"/>
  <c r="K53" i="63"/>
  <c r="J53" i="63"/>
  <c r="I53" i="63"/>
  <c r="H53" i="63"/>
  <c r="G53" i="63"/>
  <c r="F53" i="63"/>
  <c r="E53" i="63"/>
  <c r="D53" i="63"/>
  <c r="C53" i="63"/>
  <c r="U66" i="78"/>
  <c r="T66" i="78"/>
  <c r="S66" i="78"/>
  <c r="R66" i="78"/>
  <c r="Q66" i="78"/>
  <c r="P66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C66" i="78"/>
  <c r="B66" i="78"/>
  <c r="T63" i="78"/>
  <c r="S63" i="78"/>
  <c r="R63" i="78"/>
  <c r="Q63" i="78"/>
  <c r="P63" i="78"/>
  <c r="O63" i="78"/>
  <c r="N63" i="78"/>
  <c r="M63" i="78"/>
  <c r="L63" i="78"/>
  <c r="K63" i="78"/>
  <c r="J63" i="78"/>
  <c r="I63" i="78"/>
  <c r="H63" i="78"/>
  <c r="G63" i="78"/>
  <c r="F63" i="78"/>
  <c r="E63" i="78"/>
  <c r="D63" i="78"/>
  <c r="C63" i="78"/>
  <c r="B63" i="78"/>
  <c r="U61" i="78"/>
  <c r="T61" i="78"/>
  <c r="S61" i="78"/>
  <c r="R61" i="78"/>
  <c r="Q61" i="78"/>
  <c r="P6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C61" i="78"/>
  <c r="B61" i="78"/>
  <c r="U58" i="78"/>
  <c r="T58" i="78"/>
  <c r="S58" i="78"/>
  <c r="R58" i="78"/>
  <c r="Q58" i="78"/>
  <c r="P58" i="78"/>
  <c r="O58" i="78"/>
  <c r="N58" i="78"/>
  <c r="M58" i="78"/>
  <c r="L58" i="78"/>
  <c r="K58" i="78"/>
  <c r="J58" i="78"/>
  <c r="I58" i="78"/>
  <c r="H58" i="78"/>
  <c r="G58" i="78"/>
  <c r="F58" i="78"/>
  <c r="E58" i="78"/>
  <c r="D58" i="78"/>
  <c r="C58" i="78"/>
  <c r="B58" i="78"/>
  <c r="U56" i="78"/>
  <c r="T56" i="78"/>
  <c r="S56" i="78"/>
  <c r="R56" i="78"/>
  <c r="Q56" i="78"/>
  <c r="P56" i="78"/>
  <c r="O56" i="78"/>
  <c r="N56" i="78"/>
  <c r="M56" i="78"/>
  <c r="L56" i="78"/>
  <c r="K56" i="78"/>
  <c r="J56" i="78"/>
  <c r="I56" i="78"/>
  <c r="H56" i="78"/>
  <c r="G56" i="78"/>
  <c r="F56" i="78"/>
  <c r="E56" i="78"/>
  <c r="D56" i="78"/>
  <c r="C56" i="78"/>
  <c r="B56" i="78"/>
  <c r="U53" i="78"/>
  <c r="T53" i="78"/>
  <c r="S53" i="78"/>
  <c r="R53" i="78"/>
  <c r="Q53" i="78"/>
  <c r="P53" i="78"/>
  <c r="O53" i="78"/>
  <c r="N53" i="78"/>
  <c r="M53" i="78"/>
  <c r="L53" i="78"/>
  <c r="K53" i="78"/>
  <c r="J53" i="78"/>
  <c r="I53" i="78"/>
  <c r="H53" i="78"/>
  <c r="G53" i="78"/>
  <c r="F53" i="78"/>
  <c r="E53" i="78"/>
  <c r="D53" i="78"/>
  <c r="C53" i="78"/>
  <c r="B53" i="78"/>
  <c r="C55" i="141"/>
  <c r="E55" i="141"/>
  <c r="F55" i="141"/>
  <c r="G55" i="141"/>
  <c r="H55" i="141"/>
  <c r="I55" i="141"/>
  <c r="J55" i="141"/>
  <c r="K55" i="141"/>
  <c r="L55" i="141"/>
  <c r="M55" i="141"/>
  <c r="N55" i="141"/>
  <c r="O55" i="141"/>
  <c r="P55" i="141"/>
  <c r="Q55" i="141"/>
  <c r="R55" i="141"/>
  <c r="S55" i="141"/>
  <c r="T55" i="141"/>
  <c r="U55" i="141"/>
  <c r="V55" i="141"/>
  <c r="B55" i="141"/>
  <c r="C54" i="138"/>
  <c r="D54" i="138"/>
  <c r="E54" i="138"/>
  <c r="F54" i="138"/>
  <c r="G54" i="138"/>
  <c r="H54" i="138"/>
  <c r="I54" i="138"/>
  <c r="J54" i="138"/>
  <c r="K54" i="138"/>
  <c r="L54" i="138"/>
  <c r="M54" i="138"/>
  <c r="N54" i="138"/>
  <c r="O54" i="138"/>
  <c r="P54" i="138"/>
  <c r="Q54" i="138"/>
  <c r="R54" i="138"/>
  <c r="S54" i="138"/>
  <c r="T54" i="138"/>
  <c r="U54" i="138"/>
  <c r="V54" i="138"/>
  <c r="B54" i="138"/>
  <c r="C53" i="138"/>
  <c r="D53" i="138"/>
  <c r="E53" i="138"/>
  <c r="F53" i="138"/>
  <c r="G53" i="138"/>
  <c r="H53" i="138"/>
  <c r="I53" i="138"/>
  <c r="J53" i="138"/>
  <c r="K53" i="138"/>
  <c r="L53" i="138"/>
  <c r="M53" i="138"/>
  <c r="N53" i="138"/>
  <c r="O53" i="138"/>
  <c r="P53" i="138"/>
  <c r="Q53" i="138"/>
  <c r="R53" i="138"/>
  <c r="S53" i="138"/>
  <c r="T53" i="138"/>
  <c r="U53" i="138"/>
  <c r="V53" i="138"/>
  <c r="B53" i="138"/>
  <c r="U66" i="105"/>
  <c r="V66" i="105"/>
  <c r="W66" i="105"/>
  <c r="X66" i="105"/>
  <c r="Y66" i="105"/>
  <c r="Z66" i="105"/>
  <c r="AA66" i="105"/>
  <c r="AB66" i="105"/>
  <c r="AC66" i="105"/>
  <c r="AD66" i="105"/>
  <c r="AE66" i="105"/>
  <c r="AF66" i="105"/>
  <c r="AG66" i="105"/>
  <c r="AH66" i="105"/>
  <c r="AI66" i="105"/>
  <c r="AJ66" i="105"/>
  <c r="AK66" i="105"/>
  <c r="AL66" i="105"/>
  <c r="AM66" i="105"/>
  <c r="AN66" i="105"/>
  <c r="AO66" i="105"/>
  <c r="AP66" i="105"/>
  <c r="AQ66" i="105"/>
  <c r="V61" i="105"/>
  <c r="V56" i="105"/>
  <c r="T66" i="105"/>
  <c r="S66" i="105"/>
  <c r="R66" i="105"/>
  <c r="Q66" i="105"/>
  <c r="P66" i="105"/>
  <c r="O66" i="105"/>
  <c r="N66" i="105"/>
  <c r="M66" i="105"/>
  <c r="L66" i="105"/>
  <c r="K66" i="105"/>
  <c r="J66" i="105"/>
  <c r="I66" i="105"/>
  <c r="H66" i="105"/>
  <c r="G66" i="105"/>
  <c r="F66" i="105"/>
  <c r="E66" i="105"/>
  <c r="D66" i="105"/>
  <c r="C66" i="105"/>
  <c r="B66" i="105"/>
  <c r="U63" i="105"/>
  <c r="T63" i="105"/>
  <c r="S63" i="105"/>
  <c r="R63" i="105"/>
  <c r="Q63" i="105"/>
  <c r="P63" i="105"/>
  <c r="O63" i="105"/>
  <c r="N63" i="105"/>
  <c r="M63" i="105"/>
  <c r="L63" i="105"/>
  <c r="K63" i="105"/>
  <c r="J63" i="105"/>
  <c r="I63" i="105"/>
  <c r="H63" i="105"/>
  <c r="G63" i="105"/>
  <c r="F63" i="105"/>
  <c r="E63" i="105"/>
  <c r="D63" i="105"/>
  <c r="C63" i="105"/>
  <c r="B63" i="105"/>
  <c r="U61" i="105"/>
  <c r="T61" i="105"/>
  <c r="S61" i="105"/>
  <c r="R61" i="105"/>
  <c r="Q61" i="105"/>
  <c r="P61" i="105"/>
  <c r="O61" i="105"/>
  <c r="N61" i="105"/>
  <c r="M61" i="105"/>
  <c r="L61" i="105"/>
  <c r="K61" i="105"/>
  <c r="J61" i="105"/>
  <c r="I61" i="105"/>
  <c r="H61" i="105"/>
  <c r="G61" i="105"/>
  <c r="F61" i="105"/>
  <c r="E61" i="105"/>
  <c r="D61" i="105"/>
  <c r="C61" i="105"/>
  <c r="B61" i="105"/>
  <c r="V58" i="105"/>
  <c r="U58" i="105"/>
  <c r="T58" i="105"/>
  <c r="S58" i="105"/>
  <c r="R58" i="105"/>
  <c r="Q58" i="105"/>
  <c r="P58" i="105"/>
  <c r="O58" i="105"/>
  <c r="N58" i="105"/>
  <c r="M58" i="105"/>
  <c r="L58" i="105"/>
  <c r="K58" i="105"/>
  <c r="J58" i="105"/>
  <c r="I58" i="105"/>
  <c r="H58" i="105"/>
  <c r="G58" i="105"/>
  <c r="F58" i="105"/>
  <c r="E58" i="105"/>
  <c r="D58" i="105"/>
  <c r="C58" i="105"/>
  <c r="B58" i="105"/>
  <c r="U56" i="105"/>
  <c r="T56" i="105"/>
  <c r="S56" i="105"/>
  <c r="R56" i="105"/>
  <c r="Q56" i="105"/>
  <c r="P56" i="105"/>
  <c r="O56" i="105"/>
  <c r="N56" i="105"/>
  <c r="M56" i="105"/>
  <c r="L56" i="105"/>
  <c r="K56" i="105"/>
  <c r="J56" i="105"/>
  <c r="I56" i="105"/>
  <c r="H56" i="105"/>
  <c r="G56" i="105"/>
  <c r="F56" i="105"/>
  <c r="E56" i="105"/>
  <c r="D56" i="105"/>
  <c r="C56" i="105"/>
  <c r="B56" i="105"/>
  <c r="V53" i="105"/>
  <c r="U53" i="105"/>
  <c r="T53" i="105"/>
  <c r="S53" i="105"/>
  <c r="R53" i="105"/>
  <c r="Q53" i="105"/>
  <c r="P53" i="105"/>
  <c r="O53" i="105"/>
  <c r="N53" i="105"/>
  <c r="M53" i="105"/>
  <c r="L53" i="105"/>
  <c r="K53" i="105"/>
  <c r="J53" i="105"/>
  <c r="I53" i="105"/>
  <c r="H53" i="105"/>
  <c r="G53" i="105"/>
  <c r="F53" i="105"/>
  <c r="E53" i="105"/>
  <c r="D53" i="105"/>
  <c r="C53" i="105"/>
  <c r="C66" i="58"/>
  <c r="D66" i="58"/>
  <c r="E66" i="58"/>
  <c r="F66" i="58"/>
  <c r="G66" i="58"/>
  <c r="H66" i="58"/>
  <c r="I66" i="58"/>
  <c r="J66" i="58"/>
  <c r="K66" i="58"/>
  <c r="L66" i="58"/>
  <c r="M66" i="58"/>
  <c r="N66" i="58"/>
  <c r="O66" i="58"/>
  <c r="P66" i="58"/>
  <c r="Q66" i="58"/>
  <c r="R66" i="58"/>
  <c r="S66" i="58"/>
  <c r="T66" i="58"/>
  <c r="U66" i="58"/>
  <c r="V66" i="58"/>
  <c r="B66" i="58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P63" i="58"/>
  <c r="Q63" i="58"/>
  <c r="R63" i="58"/>
  <c r="S63" i="58"/>
  <c r="T63" i="58"/>
  <c r="U63" i="58"/>
  <c r="V63" i="58"/>
  <c r="B63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P56" i="58"/>
  <c r="Q56" i="58"/>
  <c r="R56" i="58"/>
  <c r="S56" i="58"/>
  <c r="T56" i="58"/>
  <c r="U56" i="58"/>
  <c r="V56" i="58"/>
  <c r="B56" i="58"/>
  <c r="C53" i="58"/>
  <c r="D53" i="58"/>
  <c r="E53" i="58"/>
  <c r="F53" i="58"/>
  <c r="G53" i="58"/>
  <c r="H53" i="58"/>
  <c r="I53" i="58"/>
  <c r="J53" i="58"/>
  <c r="K53" i="58"/>
  <c r="L53" i="58"/>
  <c r="M53" i="58"/>
  <c r="N53" i="58"/>
  <c r="O53" i="58"/>
  <c r="P53" i="58"/>
  <c r="Q53" i="58"/>
  <c r="R53" i="58"/>
  <c r="S53" i="58"/>
  <c r="T53" i="58"/>
  <c r="U53" i="58"/>
  <c r="V53" i="58"/>
  <c r="B53" i="58"/>
  <c r="V61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C61" i="58"/>
  <c r="B61" i="58"/>
  <c r="V58" i="58"/>
  <c r="U58" i="58"/>
  <c r="T58" i="58"/>
  <c r="S58" i="58"/>
  <c r="R58" i="58"/>
  <c r="Q58" i="58"/>
  <c r="P58" i="58"/>
  <c r="O58" i="58"/>
  <c r="N58" i="58"/>
  <c r="M58" i="58"/>
  <c r="L58" i="58"/>
  <c r="K58" i="58"/>
  <c r="J58" i="58"/>
  <c r="I58" i="58"/>
  <c r="H58" i="58"/>
  <c r="G58" i="58"/>
  <c r="F58" i="58"/>
  <c r="E58" i="58"/>
  <c r="D58" i="58"/>
  <c r="C58" i="58"/>
  <c r="B58" i="58"/>
  <c r="B3" i="158"/>
  <c r="C37" i="158"/>
  <c r="D37" i="158"/>
  <c r="E37" i="158"/>
  <c r="F37" i="158"/>
  <c r="G37" i="158"/>
  <c r="H37" i="158"/>
  <c r="I37" i="158"/>
  <c r="J37" i="158"/>
  <c r="K37" i="158"/>
  <c r="L37" i="158"/>
  <c r="M37" i="158"/>
  <c r="N37" i="158"/>
  <c r="O37" i="158"/>
  <c r="P37" i="158"/>
  <c r="Q37" i="158"/>
  <c r="R37" i="158"/>
  <c r="S37" i="158"/>
  <c r="T37" i="158"/>
  <c r="U37" i="158"/>
  <c r="V37" i="158"/>
  <c r="W37" i="158"/>
  <c r="X37" i="158"/>
  <c r="B37" i="158"/>
  <c r="X3" i="158"/>
  <c r="C3" i="158"/>
  <c r="D3" i="158"/>
  <c r="E3" i="158"/>
  <c r="F3" i="158"/>
  <c r="G3" i="158"/>
  <c r="H3" i="158"/>
  <c r="I3" i="158"/>
  <c r="J3" i="158"/>
  <c r="K3" i="158"/>
  <c r="L3" i="158"/>
  <c r="M3" i="158"/>
  <c r="N3" i="158"/>
  <c r="O3" i="158"/>
  <c r="P3" i="158"/>
  <c r="Q3" i="158"/>
  <c r="R3" i="158"/>
  <c r="S3" i="158"/>
  <c r="T3" i="158"/>
  <c r="U3" i="158"/>
  <c r="V3" i="158"/>
  <c r="W3" i="158"/>
  <c r="B53" i="149"/>
  <c r="B54" i="155"/>
  <c r="C54" i="155"/>
  <c r="D54" i="155"/>
  <c r="E54" i="155"/>
  <c r="F54" i="155"/>
  <c r="G54" i="155"/>
  <c r="H54" i="155"/>
  <c r="I54" i="155"/>
  <c r="J54" i="155"/>
  <c r="K54" i="155"/>
  <c r="L54" i="155"/>
  <c r="M54" i="155"/>
  <c r="N54" i="155"/>
  <c r="O54" i="155"/>
  <c r="P54" i="155"/>
  <c r="Q54" i="155"/>
  <c r="R54" i="155"/>
  <c r="S54" i="155"/>
  <c r="T54" i="155"/>
  <c r="U54" i="155"/>
</calcChain>
</file>

<file path=xl/sharedStrings.xml><?xml version="1.0" encoding="utf-8"?>
<sst xmlns="http://schemas.openxmlformats.org/spreadsheetml/2006/main" count="4361" uniqueCount="430">
  <si>
    <t>Column2</t>
  </si>
  <si>
    <t>Name of Indicator</t>
  </si>
  <si>
    <t>Time period</t>
  </si>
  <si>
    <t>Data source</t>
  </si>
  <si>
    <t>Table 1</t>
  </si>
  <si>
    <t>2002-2022</t>
  </si>
  <si>
    <t>World Bank, World Development Indicators Database</t>
  </si>
  <si>
    <t>updated</t>
  </si>
  <si>
    <t>Table 2</t>
  </si>
  <si>
    <t>Access to basic sanitation (% of population)</t>
  </si>
  <si>
    <t>Table 3</t>
  </si>
  <si>
    <t>Table 4</t>
  </si>
  <si>
    <t>Table 5</t>
  </si>
  <si>
    <t>Table 6</t>
  </si>
  <si>
    <t>Table 7</t>
  </si>
  <si>
    <t>2002-2021</t>
  </si>
  <si>
    <t>Table 8</t>
  </si>
  <si>
    <t>Table 9</t>
  </si>
  <si>
    <t>Table 10</t>
  </si>
  <si>
    <t>2002-2023</t>
  </si>
  <si>
    <t>Table 11</t>
  </si>
  <si>
    <t>Table 12</t>
  </si>
  <si>
    <t>Table 13</t>
  </si>
  <si>
    <t>Gross secondary school enrollment ratio</t>
  </si>
  <si>
    <t xml:space="preserve">UNESCO Institute of Statistics (UIS). </t>
  </si>
  <si>
    <t>Table 14</t>
  </si>
  <si>
    <t>Table 15</t>
  </si>
  <si>
    <t>Table 16</t>
  </si>
  <si>
    <t>Table 17</t>
  </si>
  <si>
    <t>Table 18</t>
  </si>
  <si>
    <t>Table 19</t>
  </si>
  <si>
    <t>Table 20</t>
  </si>
  <si>
    <t>Adolescent birth rate (per 1,000 women aged 15-19 and 10-14)</t>
  </si>
  <si>
    <t>2001-2019</t>
  </si>
  <si>
    <t>World Health Organization, The Global Health Observatory (GHO) Indicator: MDG_0000000003</t>
  </si>
  <si>
    <t>Table 21</t>
  </si>
  <si>
    <t>Table 22</t>
  </si>
  <si>
    <t>Proportion of women of reproductive age who have their need for family planning satisfied with modern methods</t>
  </si>
  <si>
    <t>2000-2020</t>
  </si>
  <si>
    <t>UNSDG, Indicator 3.7.1.</t>
  </si>
  <si>
    <t>Table 23</t>
  </si>
  <si>
    <t>Percentage of individuals using the internet</t>
  </si>
  <si>
    <t>Table 24</t>
  </si>
  <si>
    <t>Table 25</t>
  </si>
  <si>
    <t>Female labor force participation rate</t>
  </si>
  <si>
    <t>Table 26</t>
  </si>
  <si>
    <t>Share of employment in agriculture</t>
  </si>
  <si>
    <t>Table 27</t>
  </si>
  <si>
    <t>Table 28</t>
  </si>
  <si>
    <t>Table 29</t>
  </si>
  <si>
    <t>Proportion of population with access to electricity total - urban - rural</t>
  </si>
  <si>
    <t>World Bank, Indicator 7.1.1., Series 1879</t>
  </si>
  <si>
    <t>Share of agriculture, fisheries and forestry in GDP</t>
  </si>
  <si>
    <t xml:space="preserve">United Nations Statistics Division National Accounts Main Aggregates Database (AMA). </t>
  </si>
  <si>
    <t>Manufacturing, value added as percentage of GDP</t>
  </si>
  <si>
    <t>Services, value added (% of GDP)</t>
  </si>
  <si>
    <t>World Bank national accounts data, and OECD National Accounts data files.</t>
  </si>
  <si>
    <t>ODA received as percentage of GNI</t>
  </si>
  <si>
    <t>Current account balance (% of GDP)</t>
  </si>
  <si>
    <t>Tax revenue as share of GDP</t>
  </si>
  <si>
    <t>Gross domestic savings (% of GDP)</t>
  </si>
  <si>
    <t>Real GDP growth</t>
  </si>
  <si>
    <t>2001-2023</t>
  </si>
  <si>
    <t>WESP 2023</t>
  </si>
  <si>
    <t>Remittances (% of GDP)</t>
  </si>
  <si>
    <t>Research and Development expenditure (% of GDP)</t>
  </si>
  <si>
    <t>2002-2020</t>
  </si>
  <si>
    <t>UNESCO Institute for Statistics ( UIS ). UIS.Stat Bulk Data Download Service. Accessed October 24, 2022. apiportal.uis.unesco.org/bdds.</t>
  </si>
  <si>
    <t>Aid from DAC Countries to LDCs</t>
  </si>
  <si>
    <t>2010/11, 2020, 2021</t>
  </si>
  <si>
    <t xml:space="preserve">OECD </t>
  </si>
  <si>
    <t>Total population LDCs</t>
  </si>
  <si>
    <t>2000-2023</t>
  </si>
  <si>
    <t>World Population Prospects 2022, Online Edition</t>
  </si>
  <si>
    <t>GDP Levels USD</t>
  </si>
  <si>
    <t>E-Government Development Index</t>
  </si>
  <si>
    <t>DESA report on eGovernance</t>
  </si>
  <si>
    <t xml:space="preserve">Tertiary education enrollment ( % gross) </t>
  </si>
  <si>
    <t>2003-2022</t>
  </si>
  <si>
    <t>World Bank, World Development Indicators Database, 2023 Edition</t>
  </si>
  <si>
    <t xml:space="preserve">Productive capacities index </t>
  </si>
  <si>
    <t>UNCTAD, 2023</t>
  </si>
  <si>
    <t>2003-2023</t>
  </si>
  <si>
    <t>IMF</t>
  </si>
  <si>
    <t>General government gross debt as % of GDP</t>
  </si>
  <si>
    <t>FDI, net inflows ( % of GDP)</t>
  </si>
  <si>
    <t>Mobile Cellular Subscription (per 100 people)</t>
  </si>
  <si>
    <t>KONMAD</t>
  </si>
  <si>
    <t>Active mobile-broadband subscriptions (per 100 people)</t>
  </si>
  <si>
    <t>2007-2023</t>
  </si>
  <si>
    <t>ITU</t>
  </si>
  <si>
    <t>Indicator</t>
  </si>
  <si>
    <t>back to content page</t>
  </si>
  <si>
    <t>Country</t>
  </si>
  <si>
    <t>Africa</t>
  </si>
  <si>
    <t>Angola</t>
  </si>
  <si>
    <t>Benin</t>
  </si>
  <si>
    <t>Burkina Faso</t>
  </si>
  <si>
    <t>Burundi</t>
  </si>
  <si>
    <t>Central African Republic</t>
  </si>
  <si>
    <t>Chad</t>
  </si>
  <si>
    <t>Comoros</t>
  </si>
  <si>
    <t>Democratic Republic of the Congo</t>
  </si>
  <si>
    <t>Djibouti</t>
  </si>
  <si>
    <t>Eritrea</t>
  </si>
  <si>
    <t>Ethiopia</t>
  </si>
  <si>
    <t>Gambia</t>
  </si>
  <si>
    <t>Guinea</t>
  </si>
  <si>
    <t>Guinea-Bissau</t>
  </si>
  <si>
    <t>Lesotho</t>
  </si>
  <si>
    <t>Liberia</t>
  </si>
  <si>
    <t>Madagascar</t>
  </si>
  <si>
    <t>Malawi</t>
  </si>
  <si>
    <t>Mali</t>
  </si>
  <si>
    <t>Mauritania</t>
  </si>
  <si>
    <t>Mozambique</t>
  </si>
  <si>
    <t>Niger</t>
  </si>
  <si>
    <t>Rwanda</t>
  </si>
  <si>
    <t>Sao Tome and Principe</t>
  </si>
  <si>
    <t>Senegal</t>
  </si>
  <si>
    <t>Sierra Leone</t>
  </si>
  <si>
    <t>Somalia</t>
  </si>
  <si>
    <t>South Sudan</t>
  </si>
  <si>
    <t>Sudan</t>
  </si>
  <si>
    <t>Togo</t>
  </si>
  <si>
    <t>Uganda</t>
  </si>
  <si>
    <t>United Republic of Tanzania</t>
  </si>
  <si>
    <t>Zambia</t>
  </si>
  <si>
    <t>Asia and the Pacific</t>
  </si>
  <si>
    <t>Afghanistan</t>
  </si>
  <si>
    <t>Bangladesh</t>
  </si>
  <si>
    <t>Bhutan</t>
  </si>
  <si>
    <t>Cambodia</t>
  </si>
  <si>
    <t>Kiribati</t>
  </si>
  <si>
    <t>Lao People's Democratic Republic</t>
  </si>
  <si>
    <t>Myanmar</t>
  </si>
  <si>
    <t>Nepal</t>
  </si>
  <si>
    <t>Solomon Islands</t>
  </si>
  <si>
    <t>Timor-Leste</t>
  </si>
  <si>
    <t>Tuvalu</t>
  </si>
  <si>
    <t>Yemen</t>
  </si>
  <si>
    <t>Latin America and the Caribbean</t>
  </si>
  <si>
    <t>Haiti</t>
  </si>
  <si>
    <t>Weighted Average, Africa</t>
  </si>
  <si>
    <t xml:space="preserve">Weights: Total population. </t>
  </si>
  <si>
    <t>Average, Africa</t>
  </si>
  <si>
    <t>Weighted Average, Asia and Pacific</t>
  </si>
  <si>
    <t>Average, Asia and Pacific</t>
  </si>
  <si>
    <t>Weighted Average, all LDC's</t>
  </si>
  <si>
    <t>Average, all LDC's</t>
  </si>
  <si>
    <t> </t>
  </si>
  <si>
    <t>Indicator: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</si>
  <si>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</si>
  <si>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</si>
  <si>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</si>
  <si>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</si>
  <si>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</si>
  <si>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</si>
  <si>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</si>
  <si>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</si>
  <si>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</si>
  <si>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</si>
  <si>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</si>
  <si>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</si>
  <si>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</si>
  <si>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</si>
  <si>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</si>
  <si>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</si>
  <si>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</si>
  <si>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</si>
  <si>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</si>
  <si>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</si>
  <si>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</si>
  <si>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</si>
  <si>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20022</t>
  </si>
  <si>
    <t>20033</t>
  </si>
  <si>
    <t>20044</t>
  </si>
  <si>
    <t>20055</t>
  </si>
  <si>
    <t>20066</t>
  </si>
  <si>
    <t>20077</t>
  </si>
  <si>
    <t>20088</t>
  </si>
  <si>
    <t>20099</t>
  </si>
  <si>
    <t>201010</t>
  </si>
  <si>
    <t>201111</t>
  </si>
  <si>
    <t>201212</t>
  </si>
  <si>
    <t>201313</t>
  </si>
  <si>
    <t>201414</t>
  </si>
  <si>
    <t>201515</t>
  </si>
  <si>
    <t>201616</t>
  </si>
  <si>
    <t>201717</t>
  </si>
  <si>
    <t>201818</t>
  </si>
  <si>
    <t>201919</t>
  </si>
  <si>
    <t>202020</t>
  </si>
  <si>
    <t>202121</t>
  </si>
  <si>
    <t>202222</t>
  </si>
  <si>
    <t xml:space="preserve">Indicator: </t>
  </si>
  <si>
    <t>Gross secondary school enrolment ratio - value</t>
  </si>
  <si>
    <t>202223</t>
  </si>
  <si>
    <t>South ‎Sudan</t>
  </si>
  <si>
    <t>Adolescent birth rate (per 1,000 women aged 15-19), Total, Country level</t>
  </si>
  <si>
    <t>Row Labels</t>
  </si>
  <si>
    <t>Median, LDCs</t>
  </si>
  <si>
    <t>Average, LDCs</t>
  </si>
  <si>
    <t>Proportion of women of reproductive age (aged 15-49 years) who have their need for family planning satisfied with modern methods (% of women aged 15-49 years)</t>
  </si>
  <si>
    <t>LDCs</t>
  </si>
  <si>
    <t>World</t>
  </si>
  <si>
    <t>Median</t>
  </si>
  <si>
    <t>Female labor force participation rate (% of female population), modeled ILO estimate</t>
  </si>
  <si>
    <t>Share of employment in agriculture (% of total employment)</t>
  </si>
  <si>
    <t>Guinea Bissau</t>
  </si>
  <si>
    <t>Sudan*</t>
  </si>
  <si>
    <t>Afghanistan*</t>
  </si>
  <si>
    <t>Bangladesh*</t>
  </si>
  <si>
    <t>Myanmar*</t>
  </si>
  <si>
    <t>Nepal*</t>
  </si>
  <si>
    <t>Haiti*</t>
  </si>
  <si>
    <t>Weight: GDP levels USD (CY)</t>
  </si>
  <si>
    <t>Indicator: Proportion of population with access to electricity (%) for LDCs</t>
  </si>
  <si>
    <t>Total Electricity Access Rates (in percentage)</t>
  </si>
  <si>
    <t>Urban Electricity Access Rates (in percentage)</t>
  </si>
  <si>
    <t>Rural Electricity Access Rates (in percentage)</t>
  </si>
  <si>
    <t>All LDCs</t>
  </si>
  <si>
    <t>Share of agriculture, fisheries and forestry in GDP (AFF) value</t>
  </si>
  <si>
    <t>Lao People’s Democratic Republic</t>
  </si>
  <si>
    <t>Manufacturing, value added (% of GDP)</t>
  </si>
  <si>
    <t xml:space="preserve">Country </t>
  </si>
  <si>
    <t>ODA received as percentage of GNI (%)</t>
  </si>
  <si>
    <t>2001-2010</t>
  </si>
  <si>
    <t>2011-2019</t>
  </si>
  <si>
    <t>AGO_YER$</t>
  </si>
  <si>
    <t>BEN_YER$</t>
  </si>
  <si>
    <t>BFA_YER$</t>
  </si>
  <si>
    <t>BDI_YER$</t>
  </si>
  <si>
    <t>CAF_YER$</t>
  </si>
  <si>
    <t>TCD_YER$</t>
  </si>
  <si>
    <t>COM_YER$</t>
  </si>
  <si>
    <t>COD_YER$</t>
  </si>
  <si>
    <t>DJI_YER$</t>
  </si>
  <si>
    <t>ERI_YER$</t>
  </si>
  <si>
    <t>ETH_YER$</t>
  </si>
  <si>
    <t>GMB_YER$</t>
  </si>
  <si>
    <t>GIN_YER$</t>
  </si>
  <si>
    <t>GNB_YER$</t>
  </si>
  <si>
    <t>LSO_YER$</t>
  </si>
  <si>
    <t>LBR_YER$</t>
  </si>
  <si>
    <t>MDG_YER$</t>
  </si>
  <si>
    <t>MWI_YER$</t>
  </si>
  <si>
    <t>MLI_YER$</t>
  </si>
  <si>
    <t>MRT_YER$</t>
  </si>
  <si>
    <t>MOZ_YER$</t>
  </si>
  <si>
    <t>NER_YER$</t>
  </si>
  <si>
    <t>RWA_YER$</t>
  </si>
  <si>
    <t>STP_YER$</t>
  </si>
  <si>
    <t>SEN_YER$</t>
  </si>
  <si>
    <t>SLE_YER$</t>
  </si>
  <si>
    <t>SOM_YER$</t>
  </si>
  <si>
    <t>SSD_YER$</t>
  </si>
  <si>
    <t>SDN_YER_FY_0</t>
  </si>
  <si>
    <t>TGO_YER$</t>
  </si>
  <si>
    <t>UGA_YER$</t>
  </si>
  <si>
    <t>TZA_YER$</t>
  </si>
  <si>
    <t>ZMB_YER$</t>
  </si>
  <si>
    <t>AFG_YER_FY_0</t>
  </si>
  <si>
    <t>BGD_YER_FY_0</t>
  </si>
  <si>
    <t>BTN_YER$</t>
  </si>
  <si>
    <t>KHM_YER$</t>
  </si>
  <si>
    <t>KIR_YER$</t>
  </si>
  <si>
    <t>LAO_YER$</t>
  </si>
  <si>
    <t>MMR_YER_FY_0</t>
  </si>
  <si>
    <t>NPL_YER_FY_0</t>
  </si>
  <si>
    <t>SLB_YER$</t>
  </si>
  <si>
    <t>TLS_YER$</t>
  </si>
  <si>
    <t>Tuvalu**</t>
  </si>
  <si>
    <t>YEM_YER$</t>
  </si>
  <si>
    <t>HTI_YER_FY_0</t>
  </si>
  <si>
    <t>LDC_YER$_0</t>
  </si>
  <si>
    <t>* Fiscal-year basis.</t>
  </si>
  <si>
    <t>** Tuvalu economy has not been systematically monitored for the WESP</t>
  </si>
  <si>
    <t>Note: Afghanistan is excluded from individual and regional group estimates and forecasts for the period 2023-2025.</t>
  </si>
  <si>
    <t>Note: Regional aggregates exclude Sudan for the period 2023-2025.</t>
  </si>
  <si>
    <t xml:space="preserve">updated, </t>
  </si>
  <si>
    <t>Research and development expenditure (% of GDP)</t>
  </si>
  <si>
    <t>Median LDCs</t>
  </si>
  <si>
    <t xml:space="preserve"> </t>
  </si>
  <si>
    <t>2010-2011</t>
  </si>
  <si>
    <r>
      <t>2020</t>
    </r>
    <r>
      <rPr>
        <b/>
        <vertAlign val="superscript"/>
        <sz val="11"/>
        <rFont val="Calibri"/>
        <family val="2"/>
      </rPr>
      <t>b</t>
    </r>
  </si>
  <si>
    <r>
      <t>2021</t>
    </r>
    <r>
      <rPr>
        <b/>
        <vertAlign val="superscript"/>
        <sz val="11"/>
        <rFont val="Calibri"/>
        <family val="2"/>
      </rPr>
      <t>b</t>
    </r>
  </si>
  <si>
    <r>
      <rPr>
        <b/>
        <sz val="11"/>
        <color rgb="FF000000"/>
        <rFont val="Calibri"/>
        <family val="2"/>
      </rPr>
      <t>2022</t>
    </r>
    <r>
      <rPr>
        <b/>
        <vertAlign val="superscript"/>
        <sz val="11"/>
        <color rgb="FF000000"/>
        <rFont val="Calibri"/>
        <family val="2"/>
      </rPr>
      <t>b</t>
    </r>
  </si>
  <si>
    <t>USD</t>
  </si>
  <si>
    <t>Per cent</t>
  </si>
  <si>
    <t xml:space="preserve"> Per cent</t>
  </si>
  <si>
    <t xml:space="preserve"> million</t>
  </si>
  <si>
    <t>of donor's</t>
  </si>
  <si>
    <t>million</t>
  </si>
  <si>
    <t>total</t>
  </si>
  <si>
    <t xml:space="preserve">   GNI</t>
  </si>
  <si>
    <t xml:space="preserve">    GNI</t>
  </si>
  <si>
    <t>Australia</t>
  </si>
  <si>
    <t xml:space="preserve">           1 165</t>
  </si>
  <si>
    <t>Austria</t>
  </si>
  <si>
    <t>Belgium</t>
  </si>
  <si>
    <t xml:space="preserve">           1 254</t>
  </si>
  <si>
    <t>Canada</t>
  </si>
  <si>
    <t xml:space="preserve">           2 115</t>
  </si>
  <si>
    <t xml:space="preserve">           1 436</t>
  </si>
  <si>
    <t xml:space="preserve">           1 782</t>
  </si>
  <si>
    <t>Czech Republic</t>
  </si>
  <si>
    <t>Denmark</t>
  </si>
  <si>
    <t xml:space="preserve">           1 102</t>
  </si>
  <si>
    <t>Finland</t>
  </si>
  <si>
    <t>France</t>
  </si>
  <si>
    <t xml:space="preserve">           3 633</t>
  </si>
  <si>
    <t xml:space="preserve">           3 817</t>
  </si>
  <si>
    <t xml:space="preserve">           3 887</t>
  </si>
  <si>
    <t>Germany</t>
  </si>
  <si>
    <t xml:space="preserve">           3 654</t>
  </si>
  <si>
    <t xml:space="preserve">           5 694</t>
  </si>
  <si>
    <t xml:space="preserve">           6 084</t>
  </si>
  <si>
    <t>Greece</t>
  </si>
  <si>
    <t>Hungary</t>
  </si>
  <si>
    <t>Iceland</t>
  </si>
  <si>
    <t>Ireland</t>
  </si>
  <si>
    <t>Italy</t>
  </si>
  <si>
    <t xml:space="preserve">           1 320</t>
  </si>
  <si>
    <t xml:space="preserve">           1 068</t>
  </si>
  <si>
    <t xml:space="preserve">           1 682</t>
  </si>
  <si>
    <t>Japan</t>
  </si>
  <si>
    <t xml:space="preserve">           4 249</t>
  </si>
  <si>
    <t xml:space="preserve">           5 950</t>
  </si>
  <si>
    <t xml:space="preserve">           5 707</t>
  </si>
  <si>
    <t>Korea</t>
  </si>
  <si>
    <t xml:space="preserve">           1 009</t>
  </si>
  <si>
    <t>Luxembourg</t>
  </si>
  <si>
    <t>Netherlands</t>
  </si>
  <si>
    <t xml:space="preserve">           1 653</t>
  </si>
  <si>
    <t xml:space="preserve">           1 120</t>
  </si>
  <si>
    <t>New Zealand</t>
  </si>
  <si>
    <t>Norway</t>
  </si>
  <si>
    <t xml:space="preserve">           1 462</t>
  </si>
  <si>
    <t xml:space="preserve">           1 192</t>
  </si>
  <si>
    <t xml:space="preserve">           1 243</t>
  </si>
  <si>
    <t>Poland</t>
  </si>
  <si>
    <t>Portugal</t>
  </si>
  <si>
    <t>Slovak Republic</t>
  </si>
  <si>
    <t>Slovenia</t>
  </si>
  <si>
    <t>Spain</t>
  </si>
  <si>
    <t xml:space="preserve">           1 325</t>
  </si>
  <si>
    <t>Sweden</t>
  </si>
  <si>
    <t xml:space="preserve">           1 673</t>
  </si>
  <si>
    <t xml:space="preserve">           1 967</t>
  </si>
  <si>
    <t xml:space="preserve">           2 103</t>
  </si>
  <si>
    <t>Switzerland</t>
  </si>
  <si>
    <t xml:space="preserve">           1 023</t>
  </si>
  <si>
    <t xml:space="preserve">           1 079</t>
  </si>
  <si>
    <t>United Kingdom</t>
  </si>
  <si>
    <t xml:space="preserve">           4 926</t>
  </si>
  <si>
    <t xml:space="preserve">           5 659</t>
  </si>
  <si>
    <t xml:space="preserve">           4 336</t>
  </si>
  <si>
    <t>United States</t>
  </si>
  <si>
    <t xml:space="preserve">         11 051</t>
  </si>
  <si>
    <t xml:space="preserve">         12 766</t>
  </si>
  <si>
    <t xml:space="preserve">         14 236</t>
  </si>
  <si>
    <t>Total DAC</t>
  </si>
  <si>
    <t xml:space="preserve">         43 968</t>
  </si>
  <si>
    <t xml:space="preserve">         47 225</t>
  </si>
  <si>
    <t xml:space="preserve">         49 425</t>
  </si>
  <si>
    <t>of which:</t>
  </si>
  <si>
    <t>DAC-EU countries</t>
  </si>
  <si>
    <t xml:space="preserve">         17 734</t>
  </si>
  <si>
    <t xml:space="preserve">         17 416</t>
  </si>
  <si>
    <t xml:space="preserve">         19 122</t>
  </si>
  <si>
    <t xml:space="preserve">a) Including imputed multilateral flows, i.e. making allowance for contributions through multilateral organisations, calculated using  </t>
  </si>
  <si>
    <t xml:space="preserve">     the geographical distribution of multilateral disbursements for the year of reference.</t>
  </si>
  <si>
    <t>b) Including contributions marked with LDC code 1 - Exact expenditure.</t>
  </si>
  <si>
    <t xml:space="preserve">    https://one.oecd.org/document/DCD/DAC/STAT(2020)39/en/pdf</t>
  </si>
  <si>
    <t xml:space="preserve"> Total Population, as of 1 January (thousands)</t>
  </si>
  <si>
    <t>2022*</t>
  </si>
  <si>
    <t>2023*</t>
  </si>
  <si>
    <t>Total, all LDC's</t>
  </si>
  <si>
    <t xml:space="preserve">Real GDP </t>
  </si>
  <si>
    <t>(USD billions)</t>
  </si>
  <si>
    <t>2024***</t>
  </si>
  <si>
    <t>2025***</t>
  </si>
  <si>
    <t>LDCs**</t>
  </si>
  <si>
    <t>*Calendar year basis</t>
  </si>
  <si>
    <t>***Baseline scenario forecasts, based in part on the UN DESA World Economic Forecasting Model.</t>
  </si>
  <si>
    <t>Angola*</t>
  </si>
  <si>
    <t>Comoros*</t>
  </si>
  <si>
    <t>Djibouti*</t>
  </si>
  <si>
    <t>Sao Tome and Principe*</t>
  </si>
  <si>
    <t>Senegal*</t>
  </si>
  <si>
    <t>Zambia*</t>
  </si>
  <si>
    <t>Bhutan*</t>
  </si>
  <si>
    <t>Cambodia*</t>
  </si>
  <si>
    <t>Solomon Islands*</t>
  </si>
  <si>
    <t>Timor-Leste*</t>
  </si>
  <si>
    <t>Tuvalu*</t>
  </si>
  <si>
    <t>Tertiary education enrollment (% gross)</t>
  </si>
  <si>
    <t>Average Africa</t>
  </si>
  <si>
    <t>Median Africa</t>
  </si>
  <si>
    <t>Average Asia and Pacific</t>
  </si>
  <si>
    <t>Median Asia and Pacific</t>
  </si>
  <si>
    <t>Average</t>
  </si>
  <si>
    <t>Congo, Dem. Rep. of the</t>
  </si>
  <si>
    <t>Tanzania, United Republic of</t>
  </si>
  <si>
    <t>Lao People's Dem. Rep.</t>
  </si>
  <si>
    <t>Weight: GDP levels USD</t>
  </si>
  <si>
    <t>population</t>
  </si>
  <si>
    <t>Congo, Dem. Rep.</t>
  </si>
  <si>
    <t>Gambia, The</t>
  </si>
  <si>
    <t>Tanzania</t>
  </si>
  <si>
    <t>Lao PDR</t>
  </si>
  <si>
    <t>Yemen, Rep.</t>
  </si>
  <si>
    <t>Foreign Direct Investment, net inflows (% of GDP)</t>
  </si>
  <si>
    <t>Mobile cellular subscriptions (per 100 people)</t>
  </si>
  <si>
    <t>Remittances (% of GDP), KONMAD</t>
  </si>
  <si>
    <t xml:space="preserve">Bangladesh </t>
  </si>
  <si>
    <t>Active mobile broadband subscriptions</t>
  </si>
  <si>
    <t>2000-2022</t>
  </si>
  <si>
    <t>-</t>
  </si>
  <si>
    <t>Proportion of population using safely managed drinking water services</t>
  </si>
  <si>
    <t xml:space="preserve">Population using safely managed drinking water services </t>
  </si>
  <si>
    <t>WHO/UNICEF Joint Monitoring Programme (2023)</t>
  </si>
  <si>
    <t>Weights: GDP</t>
  </si>
  <si>
    <t xml:space="preserve">Weights: GDP </t>
  </si>
  <si>
    <t>Report of the Secretary-General on the Implementation of the Programme of Action for the Least Developed Countries 2024                                                            Statistical Annex</t>
  </si>
  <si>
    <t>LDCs (total)**</t>
  </si>
  <si>
    <t>Tax revenue as % of GDP</t>
  </si>
  <si>
    <r>
      <t>Aid from DAC Countries to Least Developed Countries (Net disbursements)</t>
    </r>
    <r>
      <rPr>
        <b/>
        <vertAlign val="superscript"/>
        <sz val="11"/>
        <rFont val="Calibri"/>
        <family val="2"/>
      </rPr>
      <t>a</t>
    </r>
  </si>
  <si>
    <t>Real GDP growth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</si>
</sst>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01F1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rgb="FF201F1E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u/>
      <sz val="11"/>
      <color rgb="FF0563C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</font>
    <font>
      <b/>
      <vertAlign val="superscript"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B0F0"/>
      <name val="Calibri"/>
    </font>
    <font>
      <sz val="11"/>
      <color theme="1"/>
      <name val="Calibri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DDEBF7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rgb="FF000000"/>
      </patternFill>
    </fill>
    <fill>
      <patternFill patternType="solid">
        <fgColor rgb="FFE7E6E6"/>
        <bgColor rgb="FF000000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4472C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4472C4"/>
      </top>
      <bottom style="thin">
        <color rgb="FF4472C4"/>
      </bottom>
      <diagonal/>
    </border>
  </borders>
  <cellStyleXfs count="51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33" fillId="0" borderId="0" applyNumberFormat="0" applyFill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6" borderId="26" applyNumberFormat="0" applyAlignment="0" applyProtection="0"/>
    <xf numFmtId="0" fontId="41" fillId="17" borderId="27" applyNumberFormat="0" applyAlignment="0" applyProtection="0"/>
    <xf numFmtId="0" fontId="42" fillId="17" borderId="26" applyNumberFormat="0" applyAlignment="0" applyProtection="0"/>
    <xf numFmtId="0" fontId="43" fillId="0" borderId="28" applyNumberFormat="0" applyFill="0" applyAlignment="0" applyProtection="0"/>
    <xf numFmtId="0" fontId="44" fillId="18" borderId="29" applyNumberFormat="0" applyAlignment="0" applyProtection="0"/>
    <xf numFmtId="0" fontId="11" fillId="0" borderId="0" applyNumberFormat="0" applyFill="0" applyBorder="0" applyAlignment="0" applyProtection="0"/>
    <xf numFmtId="0" fontId="8" fillId="19" borderId="30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31" applyNumberFormat="0" applyFill="0" applyAlignment="0" applyProtection="0"/>
    <xf numFmtId="0" fontId="46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6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46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63" fillId="0" borderId="0"/>
  </cellStyleXfs>
  <cellXfs count="438">
    <xf numFmtId="0" fontId="0" fillId="0" borderId="0" xfId="0"/>
    <xf numFmtId="164" fontId="0" fillId="0" borderId="0" xfId="0" applyNumberFormat="1"/>
    <xf numFmtId="0" fontId="3" fillId="0" borderId="0" xfId="0" applyFont="1"/>
    <xf numFmtId="0" fontId="6" fillId="0" borderId="0" xfId="2" applyFont="1"/>
    <xf numFmtId="0" fontId="9" fillId="0" borderId="0" xfId="0" applyFont="1"/>
    <xf numFmtId="2" fontId="0" fillId="0" borderId="0" xfId="0" applyNumberFormat="1"/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0" fontId="5" fillId="3" borderId="4" xfId="0" applyFont="1" applyFill="1" applyBorder="1"/>
    <xf numFmtId="0" fontId="0" fillId="3" borderId="7" xfId="0" applyFill="1" applyBorder="1"/>
    <xf numFmtId="0" fontId="5" fillId="3" borderId="7" xfId="0" applyFont="1" applyFill="1" applyBorder="1"/>
    <xf numFmtId="0" fontId="3" fillId="3" borderId="7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7" fillId="5" borderId="0" xfId="0" applyFont="1" applyFill="1"/>
    <xf numFmtId="0" fontId="0" fillId="4" borderId="0" xfId="0" applyFill="1"/>
    <xf numFmtId="0" fontId="3" fillId="3" borderId="4" xfId="0" applyFont="1" applyFill="1" applyBorder="1"/>
    <xf numFmtId="2" fontId="3" fillId="3" borderId="5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3" fillId="4" borderId="11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6" fillId="0" borderId="0" xfId="0" applyFont="1"/>
    <xf numFmtId="0" fontId="3" fillId="4" borderId="9" xfId="0" applyFont="1" applyFill="1" applyBorder="1"/>
    <xf numFmtId="0" fontId="14" fillId="4" borderId="0" xfId="0" applyFont="1" applyFill="1"/>
    <xf numFmtId="0" fontId="17" fillId="4" borderId="0" xfId="1" applyFont="1" applyFill="1" applyAlignment="1">
      <alignment horizontal="left"/>
    </xf>
    <xf numFmtId="0" fontId="19" fillId="0" borderId="0" xfId="1" applyFont="1" applyAlignment="1">
      <alignment horizontal="left"/>
    </xf>
    <xf numFmtId="0" fontId="18" fillId="0" borderId="0" xfId="0" applyFont="1"/>
    <xf numFmtId="0" fontId="16" fillId="3" borderId="0" xfId="0" applyFont="1" applyFill="1"/>
    <xf numFmtId="0" fontId="21" fillId="0" borderId="0" xfId="2" applyFont="1"/>
    <xf numFmtId="0" fontId="3" fillId="4" borderId="12" xfId="0" applyFont="1" applyFill="1" applyBorder="1" applyAlignment="1">
      <alignment horizontal="right"/>
    </xf>
    <xf numFmtId="0" fontId="6" fillId="3" borderId="7" xfId="2" applyFont="1" applyFill="1" applyBorder="1"/>
    <xf numFmtId="0" fontId="5" fillId="4" borderId="4" xfId="0" applyFont="1" applyFill="1" applyBorder="1"/>
    <xf numFmtId="0" fontId="3" fillId="3" borderId="15" xfId="0" applyFont="1" applyFill="1" applyBorder="1"/>
    <xf numFmtId="0" fontId="10" fillId="4" borderId="2" xfId="0" applyFont="1" applyFill="1" applyBorder="1"/>
    <xf numFmtId="0" fontId="3" fillId="4" borderId="3" xfId="0" applyFont="1" applyFill="1" applyBorder="1"/>
    <xf numFmtId="0" fontId="22" fillId="0" borderId="0" xfId="0" applyFont="1"/>
    <xf numFmtId="0" fontId="23" fillId="0" borderId="0" xfId="0" applyFont="1"/>
    <xf numFmtId="0" fontId="9" fillId="3" borderId="7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19" fillId="2" borderId="0" xfId="1" applyFont="1" applyFill="1" applyAlignment="1">
      <alignment horizontal="left"/>
    </xf>
    <xf numFmtId="0" fontId="24" fillId="0" borderId="0" xfId="0" applyFont="1"/>
    <xf numFmtId="0" fontId="26" fillId="0" borderId="0" xfId="0" applyFont="1"/>
    <xf numFmtId="0" fontId="9" fillId="8" borderId="7" xfId="0" applyFont="1" applyFill="1" applyBorder="1"/>
    <xf numFmtId="0" fontId="5" fillId="8" borderId="7" xfId="0" applyFont="1" applyFill="1" applyBorder="1"/>
    <xf numFmtId="0" fontId="28" fillId="0" borderId="0" xfId="5" applyFont="1" applyFill="1" applyBorder="1" applyAlignment="1"/>
    <xf numFmtId="0" fontId="29" fillId="0" borderId="0" xfId="0" applyFont="1"/>
    <xf numFmtId="0" fontId="32" fillId="0" borderId="0" xfId="0" applyFont="1"/>
    <xf numFmtId="0" fontId="0" fillId="2" borderId="0" xfId="0" applyFill="1"/>
    <xf numFmtId="0" fontId="31" fillId="11" borderId="0" xfId="0" applyFont="1" applyFill="1" applyAlignment="1">
      <alignment horizontal="left"/>
    </xf>
    <xf numFmtId="0" fontId="18" fillId="0" borderId="0" xfId="1" applyFont="1" applyAlignment="1">
      <alignment horizontal="left"/>
    </xf>
    <xf numFmtId="0" fontId="3" fillId="4" borderId="0" xfId="1" applyFont="1" applyFill="1" applyAlignment="1">
      <alignment horizontal="left"/>
    </xf>
    <xf numFmtId="0" fontId="29" fillId="0" borderId="0" xfId="1" applyFont="1"/>
    <xf numFmtId="0" fontId="8" fillId="0" borderId="0" xfId="0" applyFont="1"/>
    <xf numFmtId="0" fontId="3" fillId="3" borderId="1" xfId="0" applyFont="1" applyFill="1" applyBorder="1"/>
    <xf numFmtId="2" fontId="0" fillId="4" borderId="0" xfId="0" applyNumberFormat="1" applyFill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12" xfId="0" applyFont="1" applyFill="1" applyBorder="1"/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2" fontId="9" fillId="8" borderId="0" xfId="0" applyNumberFormat="1" applyFont="1" applyFill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6" borderId="3" xfId="0" applyFont="1" applyFill="1" applyBorder="1"/>
    <xf numFmtId="0" fontId="6" fillId="8" borderId="2" xfId="0" applyFont="1" applyFill="1" applyBorder="1"/>
    <xf numFmtId="0" fontId="6" fillId="5" borderId="15" xfId="0" applyFont="1" applyFill="1" applyBorder="1"/>
    <xf numFmtId="0" fontId="3" fillId="4" borderId="14" xfId="0" applyFont="1" applyFill="1" applyBorder="1"/>
    <xf numFmtId="0" fontId="0" fillId="2" borderId="0" xfId="0" applyFill="1" applyAlignment="1">
      <alignment horizontal="right"/>
    </xf>
    <xf numFmtId="0" fontId="0" fillId="7" borderId="17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5" fillId="6" borderId="3" xfId="0" applyFont="1" applyFill="1" applyBorder="1" applyAlignment="1">
      <alignment horizontal="right"/>
    </xf>
    <xf numFmtId="0" fontId="25" fillId="6" borderId="16" xfId="0" applyFont="1" applyFill="1" applyBorder="1" applyAlignment="1">
      <alignment horizontal="right"/>
    </xf>
    <xf numFmtId="0" fontId="25" fillId="6" borderId="13" xfId="0" applyFont="1" applyFill="1" applyBorder="1" applyAlignment="1">
      <alignment horizontal="right"/>
    </xf>
    <xf numFmtId="0" fontId="24" fillId="3" borderId="0" xfId="0" applyFont="1" applyFill="1"/>
    <xf numFmtId="0" fontId="0" fillId="3" borderId="1" xfId="0" applyFill="1" applyBorder="1"/>
    <xf numFmtId="2" fontId="9" fillId="6" borderId="9" xfId="0" applyNumberFormat="1" applyFont="1" applyFill="1" applyBorder="1" applyAlignment="1">
      <alignment horizontal="right"/>
    </xf>
    <xf numFmtId="0" fontId="5" fillId="4" borderId="12" xfId="0" applyFont="1" applyFill="1" applyBorder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5" fillId="3" borderId="5" xfId="0" applyNumberFormat="1" applyFont="1" applyFill="1" applyBorder="1" applyAlignment="1">
      <alignment horizontal="right"/>
    </xf>
    <xf numFmtId="2" fontId="9" fillId="3" borderId="0" xfId="0" applyNumberFormat="1" applyFont="1" applyFill="1" applyAlignment="1">
      <alignment horizontal="right"/>
    </xf>
    <xf numFmtId="2" fontId="9" fillId="3" borderId="1" xfId="0" applyNumberFormat="1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6" fillId="0" borderId="0" xfId="0" applyFont="1"/>
    <xf numFmtId="2" fontId="6" fillId="8" borderId="0" xfId="0" applyNumberFormat="1" applyFont="1" applyFill="1" applyAlignment="1">
      <alignment horizontal="right"/>
    </xf>
    <xf numFmtId="0" fontId="4" fillId="8" borderId="2" xfId="0" applyFont="1" applyFill="1" applyBorder="1"/>
    <xf numFmtId="0" fontId="5" fillId="11" borderId="4" xfId="0" applyFont="1" applyFill="1" applyBorder="1"/>
    <xf numFmtId="0" fontId="5" fillId="11" borderId="5" xfId="0" applyFont="1" applyFill="1" applyBorder="1" applyAlignment="1">
      <alignment horizontal="right"/>
    </xf>
    <xf numFmtId="0" fontId="4" fillId="0" borderId="0" xfId="0" applyFont="1"/>
    <xf numFmtId="0" fontId="4" fillId="11" borderId="0" xfId="0" applyFont="1" applyFill="1"/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4" fillId="11" borderId="0" xfId="0" applyFont="1" applyFill="1" applyAlignment="1">
      <alignment horizontal="right"/>
    </xf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5" fillId="11" borderId="0" xfId="0" applyFont="1" applyFill="1" applyAlignment="1">
      <alignment horizontal="right"/>
    </xf>
    <xf numFmtId="2" fontId="9" fillId="6" borderId="0" xfId="0" applyNumberFormat="1" applyFont="1" applyFill="1" applyAlignment="1">
      <alignment horizontal="right"/>
    </xf>
    <xf numFmtId="0" fontId="3" fillId="0" borderId="1" xfId="0" applyFont="1" applyBorder="1"/>
    <xf numFmtId="0" fontId="47" fillId="0" borderId="0" xfId="0" applyFont="1"/>
    <xf numFmtId="0" fontId="48" fillId="0" borderId="0" xfId="1" applyFont="1" applyAlignment="1">
      <alignment horizontal="left"/>
    </xf>
    <xf numFmtId="0" fontId="18" fillId="0" borderId="0" xfId="5" applyFont="1" applyFill="1" applyBorder="1" applyAlignment="1"/>
    <xf numFmtId="2" fontId="50" fillId="0" borderId="0" xfId="0" applyNumberFormat="1" applyFont="1"/>
    <xf numFmtId="11" fontId="9" fillId="0" borderId="0" xfId="0" applyNumberFormat="1" applyFont="1"/>
    <xf numFmtId="2" fontId="52" fillId="4" borderId="0" xfId="0" applyNumberFormat="1" applyFont="1" applyFill="1"/>
    <xf numFmtId="2" fontId="52" fillId="4" borderId="9" xfId="0" applyNumberFormat="1" applyFont="1" applyFill="1" applyBorder="1"/>
    <xf numFmtId="0" fontId="13" fillId="0" borderId="0" xfId="5"/>
    <xf numFmtId="0" fontId="13" fillId="0" borderId="0" xfId="5" applyBorder="1"/>
    <xf numFmtId="0" fontId="53" fillId="0" borderId="32" xfId="0" applyFont="1" applyBorder="1"/>
    <xf numFmtId="0" fontId="55" fillId="0" borderId="0" xfId="1" applyFont="1" applyAlignment="1">
      <alignment horizontal="left"/>
    </xf>
    <xf numFmtId="2" fontId="51" fillId="0" borderId="0" xfId="0" applyNumberFormat="1" applyFont="1"/>
    <xf numFmtId="2" fontId="52" fillId="0" borderId="0" xfId="0" applyNumberFormat="1" applyFont="1"/>
    <xf numFmtId="164" fontId="52" fillId="4" borderId="0" xfId="0" applyNumberFormat="1" applyFont="1" applyFill="1"/>
    <xf numFmtId="164" fontId="52" fillId="4" borderId="9" xfId="0" applyNumberFormat="1" applyFont="1" applyFill="1" applyBorder="1"/>
    <xf numFmtId="0" fontId="13" fillId="0" borderId="0" xfId="5" applyFill="1"/>
    <xf numFmtId="1" fontId="9" fillId="3" borderId="0" xfId="0" applyNumberFormat="1" applyFont="1" applyFill="1" applyAlignment="1">
      <alignment horizontal="right"/>
    </xf>
    <xf numFmtId="1" fontId="9" fillId="0" borderId="0" xfId="0" applyNumberFormat="1" applyFont="1"/>
    <xf numFmtId="0" fontId="56" fillId="0" borderId="0" xfId="0" applyFont="1"/>
    <xf numFmtId="0" fontId="56" fillId="45" borderId="0" xfId="0" applyFont="1" applyFill="1"/>
    <xf numFmtId="3" fontId="56" fillId="0" borderId="0" xfId="0" applyNumberFormat="1" applyFont="1"/>
    <xf numFmtId="0" fontId="1" fillId="0" borderId="0" xfId="0" applyFont="1"/>
    <xf numFmtId="0" fontId="5" fillId="44" borderId="12" xfId="0" applyFont="1" applyFill="1" applyBorder="1"/>
    <xf numFmtId="11" fontId="5" fillId="8" borderId="0" xfId="0" applyNumberFormat="1" applyFont="1" applyFill="1"/>
    <xf numFmtId="0" fontId="5" fillId="8" borderId="0" xfId="0" applyFont="1" applyFill="1"/>
    <xf numFmtId="0" fontId="9" fillId="8" borderId="0" xfId="0" applyFont="1" applyFill="1"/>
    <xf numFmtId="2" fontId="5" fillId="12" borderId="0" xfId="0" applyNumberFormat="1" applyFont="1" applyFill="1" applyAlignment="1">
      <alignment horizontal="right"/>
    </xf>
    <xf numFmtId="2" fontId="9" fillId="12" borderId="0" xfId="0" applyNumberFormat="1" applyFont="1" applyFill="1" applyAlignment="1">
      <alignment horizontal="right"/>
    </xf>
    <xf numFmtId="1" fontId="5" fillId="12" borderId="0" xfId="0" applyNumberFormat="1" applyFont="1" applyFill="1" applyAlignment="1">
      <alignment horizontal="right"/>
    </xf>
    <xf numFmtId="1" fontId="9" fillId="12" borderId="0" xfId="0" applyNumberFormat="1" applyFont="1" applyFill="1" applyAlignment="1">
      <alignment horizontal="right"/>
    </xf>
    <xf numFmtId="0" fontId="9" fillId="44" borderId="0" xfId="0" applyFont="1" applyFill="1"/>
    <xf numFmtId="0" fontId="9" fillId="44" borderId="9" xfId="0" applyFont="1" applyFill="1" applyBorder="1"/>
    <xf numFmtId="1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0" fontId="53" fillId="0" borderId="33" xfId="0" applyFont="1" applyBorder="1"/>
    <xf numFmtId="0" fontId="5" fillId="3" borderId="5" xfId="0" applyFont="1" applyFill="1" applyBorder="1"/>
    <xf numFmtId="0" fontId="57" fillId="0" borderId="3" xfId="0" applyFont="1" applyBorder="1"/>
    <xf numFmtId="0" fontId="57" fillId="0" borderId="13" xfId="0" applyFont="1" applyBorder="1"/>
    <xf numFmtId="0" fontId="58" fillId="0" borderId="3" xfId="0" applyFont="1" applyBorder="1"/>
    <xf numFmtId="0" fontId="58" fillId="0" borderId="13" xfId="0" applyFont="1" applyBorder="1"/>
    <xf numFmtId="0" fontId="16" fillId="0" borderId="0" xfId="0" applyFont="1" applyAlignment="1">
      <alignment wrapText="1"/>
    </xf>
    <xf numFmtId="0" fontId="59" fillId="0" borderId="0" xfId="0" applyFont="1"/>
    <xf numFmtId="0" fontId="13" fillId="0" borderId="0" xfId="5" applyFill="1" applyBorder="1" applyAlignment="1"/>
    <xf numFmtId="0" fontId="60" fillId="44" borderId="12" xfId="0" applyFont="1" applyFill="1" applyBorder="1"/>
    <xf numFmtId="0" fontId="60" fillId="8" borderId="0" xfId="0" applyFont="1" applyFill="1"/>
    <xf numFmtId="0" fontId="62" fillId="0" borderId="32" xfId="0" applyFont="1" applyBorder="1"/>
    <xf numFmtId="2" fontId="61" fillId="3" borderId="0" xfId="0" applyNumberFormat="1" applyFont="1" applyFill="1" applyAlignment="1">
      <alignment horizontal="right"/>
    </xf>
    <xf numFmtId="2" fontId="6" fillId="8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19" fillId="0" borderId="0" xfId="1" applyFont="1" applyFill="1" applyAlignment="1">
      <alignment horizontal="left"/>
    </xf>
    <xf numFmtId="0" fontId="18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/>
    <xf numFmtId="0" fontId="18" fillId="0" borderId="0" xfId="1" applyFont="1" applyFill="1" applyAlignment="1">
      <alignment horizontal="left"/>
    </xf>
    <xf numFmtId="0" fontId="6" fillId="0" borderId="0" xfId="2" applyFont="1" applyFill="1"/>
    <xf numFmtId="164" fontId="50" fillId="0" borderId="0" xfId="0" applyNumberFormat="1" applyFont="1"/>
    <xf numFmtId="164" fontId="52" fillId="0" borderId="0" xfId="0" applyNumberFormat="1" applyFont="1"/>
    <xf numFmtId="164" fontId="50" fillId="3" borderId="0" xfId="0" applyNumberFormat="1" applyFont="1" applyFill="1"/>
    <xf numFmtId="164" fontId="52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right"/>
    </xf>
    <xf numFmtId="164" fontId="0" fillId="3" borderId="9" xfId="0" applyNumberFormat="1" applyFill="1" applyBorder="1" applyAlignment="1">
      <alignment horizontal="right"/>
    </xf>
    <xf numFmtId="164" fontId="9" fillId="0" borderId="0" xfId="0" applyNumberFormat="1" applyFont="1"/>
    <xf numFmtId="164" fontId="0" fillId="4" borderId="9" xfId="0" applyNumberFormat="1" applyFill="1" applyBorder="1" applyAlignment="1">
      <alignment horizontal="right"/>
    </xf>
    <xf numFmtId="164" fontId="0" fillId="4" borderId="10" xfId="0" applyNumberForma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9" fillId="8" borderId="0" xfId="0" applyNumberFormat="1" applyFont="1" applyFill="1" applyAlignment="1">
      <alignment horizontal="right"/>
    </xf>
    <xf numFmtId="164" fontId="5" fillId="8" borderId="0" xfId="0" applyNumberFormat="1" applyFont="1" applyFill="1" applyAlignment="1">
      <alignment horizontal="right"/>
    </xf>
    <xf numFmtId="164" fontId="4" fillId="8" borderId="0" xfId="0" applyNumberFormat="1" applyFont="1" applyFill="1" applyAlignment="1">
      <alignment horizontal="right"/>
    </xf>
    <xf numFmtId="164" fontId="4" fillId="8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/>
    <xf numFmtId="164" fontId="6" fillId="8" borderId="0" xfId="0" applyNumberFormat="1" applyFont="1" applyFill="1" applyAlignment="1">
      <alignment horizontal="right"/>
    </xf>
    <xf numFmtId="164" fontId="6" fillId="8" borderId="0" xfId="0" applyNumberFormat="1" applyFont="1" applyFill="1" applyBorder="1" applyAlignment="1">
      <alignment horizontal="right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4" fillId="5" borderId="5" xfId="0" applyNumberFormat="1" applyFont="1" applyFill="1" applyBorder="1" applyAlignment="1">
      <alignment horizontal="right"/>
    </xf>
    <xf numFmtId="164" fontId="4" fillId="5" borderId="0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164" fontId="4" fillId="5" borderId="1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7" borderId="17" xfId="0" applyNumberFormat="1" applyFill="1" applyBorder="1" applyAlignment="1">
      <alignment horizontal="right"/>
    </xf>
    <xf numFmtId="164" fontId="0" fillId="7" borderId="0" xfId="0" applyNumberFormat="1" applyFill="1" applyAlignment="1">
      <alignment horizontal="right"/>
    </xf>
    <xf numFmtId="164" fontId="0" fillId="7" borderId="18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8" xfId="0" applyNumberFormat="1" applyFill="1" applyBorder="1" applyAlignment="1">
      <alignment horizontal="right"/>
    </xf>
    <xf numFmtId="164" fontId="0" fillId="4" borderId="22" xfId="0" applyNumberFormat="1" applyFill="1" applyBorder="1" applyAlignment="1">
      <alignment horizontal="right"/>
    </xf>
    <xf numFmtId="164" fontId="0" fillId="4" borderId="2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6" borderId="1" xfId="0" applyNumberFormat="1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/>
    <xf numFmtId="164" fontId="6" fillId="6" borderId="18" xfId="0" applyNumberFormat="1" applyFont="1" applyFill="1" applyBorder="1" applyAlignment="1">
      <alignment horizontal="center"/>
    </xf>
    <xf numFmtId="164" fontId="4" fillId="11" borderId="18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right"/>
    </xf>
    <xf numFmtId="164" fontId="9" fillId="4" borderId="5" xfId="0" applyNumberFormat="1" applyFont="1" applyFill="1" applyBorder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9" fillId="4" borderId="9" xfId="0" applyNumberFormat="1" applyFont="1" applyFill="1" applyBorder="1" applyAlignment="1">
      <alignment horizontal="right"/>
    </xf>
    <xf numFmtId="164" fontId="9" fillId="3" borderId="0" xfId="0" applyNumberFormat="1" applyFont="1" applyFill="1"/>
    <xf numFmtId="164" fontId="52" fillId="4" borderId="0" xfId="0" applyNumberFormat="1" applyFont="1" applyFill="1" applyBorder="1"/>
    <xf numFmtId="0" fontId="64" fillId="0" borderId="0" xfId="0" pivotButton="1" applyFont="1"/>
    <xf numFmtId="0" fontId="65" fillId="0" borderId="0" xfId="0" applyFont="1"/>
    <xf numFmtId="0" fontId="47" fillId="0" borderId="0" xfId="0" applyFont="1" applyFill="1"/>
    <xf numFmtId="0" fontId="66" fillId="0" borderId="0" xfId="5" applyFont="1"/>
    <xf numFmtId="0" fontId="65" fillId="4" borderId="5" xfId="0" applyFont="1" applyFill="1" applyBorder="1"/>
    <xf numFmtId="0" fontId="6" fillId="44" borderId="12" xfId="0" applyFont="1" applyFill="1" applyBorder="1"/>
    <xf numFmtId="0" fontId="65" fillId="3" borderId="0" xfId="0" applyFont="1" applyFill="1"/>
    <xf numFmtId="164" fontId="47" fillId="0" borderId="0" xfId="0" applyNumberFormat="1" applyFont="1"/>
    <xf numFmtId="0" fontId="65" fillId="0" borderId="0" xfId="0" applyFont="1" applyFill="1" applyBorder="1"/>
    <xf numFmtId="11" fontId="6" fillId="8" borderId="0" xfId="0" applyNumberFormat="1" applyFont="1" applyFill="1"/>
    <xf numFmtId="0" fontId="47" fillId="3" borderId="0" xfId="0" applyFont="1" applyFill="1"/>
    <xf numFmtId="164" fontId="47" fillId="0" borderId="0" xfId="0" applyNumberFormat="1" applyFont="1" applyFill="1"/>
    <xf numFmtId="11" fontId="4" fillId="0" borderId="0" xfId="0" applyNumberFormat="1" applyFont="1"/>
    <xf numFmtId="0" fontId="6" fillId="3" borderId="7" xfId="0" applyFont="1" applyFill="1" applyBorder="1"/>
    <xf numFmtId="164" fontId="4" fillId="0" borderId="0" xfId="0" applyNumberFormat="1" applyFont="1" applyFill="1"/>
    <xf numFmtId="164" fontId="47" fillId="0" borderId="0" xfId="0" applyNumberFormat="1" applyFont="1" applyFill="1" applyBorder="1"/>
    <xf numFmtId="0" fontId="47" fillId="3" borderId="9" xfId="0" applyFont="1" applyFill="1" applyBorder="1"/>
    <xf numFmtId="0" fontId="47" fillId="3" borderId="0" xfId="0" applyFont="1" applyFill="1" applyBorder="1"/>
    <xf numFmtId="0" fontId="65" fillId="4" borderId="0" xfId="0" applyFont="1" applyFill="1"/>
    <xf numFmtId="164" fontId="47" fillId="4" borderId="0" xfId="0" applyNumberFormat="1" applyFont="1" applyFill="1"/>
    <xf numFmtId="0" fontId="47" fillId="4" borderId="0" xfId="0" applyFont="1" applyFill="1"/>
    <xf numFmtId="164" fontId="47" fillId="4" borderId="1" xfId="0" applyNumberFormat="1" applyFont="1" applyFill="1" applyBorder="1"/>
    <xf numFmtId="164" fontId="47" fillId="4" borderId="0" xfId="0" applyNumberFormat="1" applyFont="1" applyFill="1" applyBorder="1"/>
    <xf numFmtId="0" fontId="64" fillId="0" borderId="0" xfId="0" applyFont="1"/>
    <xf numFmtId="0" fontId="67" fillId="0" borderId="0" xfId="0" applyFont="1"/>
    <xf numFmtId="0" fontId="65" fillId="4" borderId="12" xfId="0" applyFont="1" applyFill="1" applyBorder="1"/>
    <xf numFmtId="0" fontId="65" fillId="4" borderId="12" xfId="0" applyFont="1" applyFill="1" applyBorder="1" applyAlignment="1">
      <alignment horizontal="right"/>
    </xf>
    <xf numFmtId="0" fontId="65" fillId="4" borderId="13" xfId="0" applyFont="1" applyFill="1" applyBorder="1" applyAlignment="1">
      <alignment horizontal="right"/>
    </xf>
    <xf numFmtId="0" fontId="6" fillId="3" borderId="4" xfId="0" applyFont="1" applyFill="1" applyBorder="1"/>
    <xf numFmtId="2" fontId="65" fillId="3" borderId="5" xfId="0" applyNumberFormat="1" applyFont="1" applyFill="1" applyBorder="1" applyAlignment="1">
      <alignment horizontal="right"/>
    </xf>
    <xf numFmtId="2" fontId="65" fillId="3" borderId="6" xfId="0" applyNumberFormat="1" applyFont="1" applyFill="1" applyBorder="1" applyAlignment="1">
      <alignment horizontal="right"/>
    </xf>
    <xf numFmtId="0" fontId="47" fillId="3" borderId="7" xfId="0" applyFont="1" applyFill="1" applyBorder="1"/>
    <xf numFmtId="164" fontId="47" fillId="3" borderId="0" xfId="0" applyNumberFormat="1" applyFont="1" applyFill="1" applyAlignment="1">
      <alignment horizontal="right"/>
    </xf>
    <xf numFmtId="164" fontId="47" fillId="3" borderId="1" xfId="0" applyNumberFormat="1" applyFont="1" applyFill="1" applyBorder="1" applyAlignment="1">
      <alignment horizontal="right"/>
    </xf>
    <xf numFmtId="0" fontId="47" fillId="3" borderId="8" xfId="0" applyFont="1" applyFill="1" applyBorder="1"/>
    <xf numFmtId="0" fontId="68" fillId="5" borderId="0" xfId="0" applyFont="1" applyFill="1"/>
    <xf numFmtId="0" fontId="6" fillId="8" borderId="0" xfId="0" applyFont="1" applyFill="1"/>
    <xf numFmtId="0" fontId="4" fillId="8" borderId="0" xfId="0" applyFont="1" applyFill="1"/>
    <xf numFmtId="0" fontId="65" fillId="4" borderId="9" xfId="0" applyFont="1" applyFill="1" applyBorder="1"/>
    <xf numFmtId="164" fontId="47" fillId="4" borderId="9" xfId="0" applyNumberFormat="1" applyFont="1" applyFill="1" applyBorder="1"/>
    <xf numFmtId="164" fontId="47" fillId="3" borderId="0" xfId="0" applyNumberFormat="1" applyFont="1" applyFill="1" applyAlignment="1">
      <alignment horizontal="center"/>
    </xf>
    <xf numFmtId="0" fontId="64" fillId="3" borderId="0" xfId="0" applyFont="1" applyFill="1"/>
    <xf numFmtId="0" fontId="65" fillId="4" borderId="0" xfId="0" applyFont="1" applyFill="1" applyAlignment="1">
      <alignment horizontal="center"/>
    </xf>
    <xf numFmtId="0" fontId="6" fillId="4" borderId="12" xfId="0" applyFont="1" applyFill="1" applyBorder="1"/>
    <xf numFmtId="2" fontId="65" fillId="3" borderId="0" xfId="0" applyNumberFormat="1" applyFont="1" applyFill="1" applyAlignment="1">
      <alignment horizontal="right"/>
    </xf>
    <xf numFmtId="2" fontId="6" fillId="12" borderId="0" xfId="0" applyNumberFormat="1" applyFont="1" applyFill="1" applyAlignment="1">
      <alignment horizontal="right"/>
    </xf>
    <xf numFmtId="2" fontId="47" fillId="3" borderId="0" xfId="0" applyNumberFormat="1" applyFont="1" applyFill="1" applyAlignment="1">
      <alignment horizontal="right"/>
    </xf>
    <xf numFmtId="2" fontId="4" fillId="12" borderId="0" xfId="0" applyNumberFormat="1" applyFont="1" applyFill="1" applyAlignment="1">
      <alignment horizontal="right"/>
    </xf>
    <xf numFmtId="164" fontId="47" fillId="3" borderId="9" xfId="0" applyNumberFormat="1" applyFont="1" applyFill="1" applyBorder="1" applyAlignment="1">
      <alignment horizontal="right"/>
    </xf>
    <xf numFmtId="2" fontId="47" fillId="4" borderId="9" xfId="0" applyNumberFormat="1" applyFont="1" applyFill="1" applyBorder="1"/>
    <xf numFmtId="2" fontId="47" fillId="3" borderId="9" xfId="0" applyNumberFormat="1" applyFont="1" applyFill="1" applyBorder="1" applyAlignment="1">
      <alignment horizontal="right"/>
    </xf>
    <xf numFmtId="0" fontId="5" fillId="3" borderId="15" xfId="0" applyFont="1" applyFill="1" applyBorder="1"/>
    <xf numFmtId="0" fontId="9" fillId="3" borderId="2" xfId="0" applyFont="1" applyFill="1" applyBorder="1"/>
    <xf numFmtId="0" fontId="5" fillId="3" borderId="2" xfId="0" applyFont="1" applyFill="1" applyBorder="1"/>
    <xf numFmtId="0" fontId="6" fillId="9" borderId="11" xfId="0" applyFont="1" applyFill="1" applyBorder="1"/>
    <xf numFmtId="0" fontId="6" fillId="9" borderId="12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0" fontId="6" fillId="10" borderId="7" xfId="0" applyFont="1" applyFill="1" applyBorder="1"/>
    <xf numFmtId="164" fontId="6" fillId="10" borderId="0" xfId="0" applyNumberFormat="1" applyFont="1" applyFill="1" applyAlignment="1">
      <alignment horizontal="right"/>
    </xf>
    <xf numFmtId="0" fontId="4" fillId="8" borderId="7" xfId="0" applyFont="1" applyFill="1" applyBorder="1"/>
    <xf numFmtId="164" fontId="4" fillId="8" borderId="1" xfId="0" applyNumberFormat="1" applyFont="1" applyFill="1" applyBorder="1" applyAlignment="1">
      <alignment horizontal="right"/>
    </xf>
    <xf numFmtId="0" fontId="6" fillId="8" borderId="7" xfId="0" applyFont="1" applyFill="1" applyBorder="1"/>
    <xf numFmtId="164" fontId="65" fillId="0" borderId="0" xfId="0" applyNumberFormat="1" applyFont="1"/>
    <xf numFmtId="0" fontId="6" fillId="5" borderId="4" xfId="0" applyFont="1" applyFill="1" applyBorder="1"/>
    <xf numFmtId="164" fontId="47" fillId="4" borderId="5" xfId="0" applyNumberFormat="1" applyFont="1" applyFill="1" applyBorder="1" applyAlignment="1">
      <alignment horizontal="right"/>
    </xf>
    <xf numFmtId="0" fontId="65" fillId="4" borderId="8" xfId="0" applyFont="1" applyFill="1" applyBorder="1"/>
    <xf numFmtId="164" fontId="47" fillId="4" borderId="9" xfId="0" applyNumberFormat="1" applyFont="1" applyFill="1" applyBorder="1" applyAlignment="1">
      <alignment horizontal="right"/>
    </xf>
    <xf numFmtId="164" fontId="6" fillId="10" borderId="0" xfId="0" applyNumberFormat="1" applyFont="1" applyFill="1" applyBorder="1" applyAlignment="1">
      <alignment horizontal="right"/>
    </xf>
    <xf numFmtId="164" fontId="4" fillId="8" borderId="9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164" fontId="9" fillId="0" borderId="0" xfId="0" applyNumberFormat="1" applyFont="1" applyBorder="1"/>
    <xf numFmtId="0" fontId="65" fillId="3" borderId="4" xfId="0" applyFont="1" applyFill="1" applyBorder="1"/>
    <xf numFmtId="164" fontId="4" fillId="0" borderId="0" xfId="0" applyNumberFormat="1" applyFont="1"/>
    <xf numFmtId="0" fontId="65" fillId="3" borderId="7" xfId="0" applyFont="1" applyFill="1" applyBorder="1"/>
    <xf numFmtId="2" fontId="47" fillId="4" borderId="0" xfId="0" applyNumberFormat="1" applyFont="1" applyFill="1"/>
    <xf numFmtId="2" fontId="47" fillId="0" borderId="0" xfId="0" applyNumberFormat="1" applyFont="1"/>
    <xf numFmtId="2" fontId="47" fillId="0" borderId="0" xfId="0" applyNumberFormat="1" applyFont="1" applyFill="1"/>
    <xf numFmtId="2" fontId="47" fillId="0" borderId="0" xfId="0" applyNumberFormat="1" applyFont="1" applyFill="1" applyBorder="1"/>
    <xf numFmtId="0" fontId="6" fillId="11" borderId="19" xfId="0" applyFont="1" applyFill="1" applyBorder="1"/>
    <xf numFmtId="0" fontId="6" fillId="11" borderId="20" xfId="0" applyFont="1" applyFill="1" applyBorder="1" applyAlignment="1">
      <alignment horizontal="right"/>
    </xf>
    <xf numFmtId="0" fontId="6" fillId="2" borderId="17" xfId="0" applyFont="1" applyFill="1" applyBorder="1"/>
    <xf numFmtId="2" fontId="4" fillId="2" borderId="0" xfId="0" applyNumberFormat="1" applyFont="1" applyFill="1" applyAlignment="1">
      <alignment horizontal="right"/>
    </xf>
    <xf numFmtId="0" fontId="4" fillId="2" borderId="17" xfId="0" applyFont="1" applyFill="1" applyBorder="1"/>
    <xf numFmtId="164" fontId="4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5" fillId="4" borderId="11" xfId="0" applyFont="1" applyFill="1" applyBorder="1"/>
    <xf numFmtId="164" fontId="47" fillId="4" borderId="12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47" fillId="3" borderId="5" xfId="0" applyFont="1" applyFill="1" applyBorder="1"/>
    <xf numFmtId="0" fontId="65" fillId="0" borderId="0" xfId="0" applyFont="1" applyBorder="1"/>
    <xf numFmtId="0" fontId="47" fillId="0" borderId="0" xfId="0" applyFont="1" applyBorder="1"/>
    <xf numFmtId="164" fontId="47" fillId="0" borderId="0" xfId="0" applyNumberFormat="1" applyFont="1" applyBorder="1"/>
    <xf numFmtId="164" fontId="47" fillId="3" borderId="0" xfId="0" applyNumberFormat="1" applyFont="1" applyFill="1" applyBorder="1" applyAlignment="1">
      <alignment horizontal="center"/>
    </xf>
    <xf numFmtId="164" fontId="47" fillId="3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65" fillId="4" borderId="4" xfId="0" applyFont="1" applyFill="1" applyBorder="1"/>
    <xf numFmtId="0" fontId="65" fillId="4" borderId="5" xfId="0" applyFont="1" applyFill="1" applyBorder="1" applyAlignment="1">
      <alignment horizontal="right"/>
    </xf>
    <xf numFmtId="0" fontId="65" fillId="4" borderId="6" xfId="0" applyFont="1" applyFill="1" applyBorder="1" applyAlignment="1">
      <alignment horizontal="right"/>
    </xf>
    <xf numFmtId="2" fontId="52" fillId="0" borderId="0" xfId="0" applyNumberFormat="1" applyFont="1" applyFill="1" applyBorder="1"/>
    <xf numFmtId="2" fontId="0" fillId="0" borderId="0" xfId="0" applyNumberForma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2" fontId="61" fillId="3" borderId="0" xfId="0" applyNumberFormat="1" applyFont="1" applyFill="1" applyBorder="1" applyAlignment="1">
      <alignment horizontal="right"/>
    </xf>
    <xf numFmtId="0" fontId="62" fillId="0" borderId="0" xfId="0" applyFont="1" applyBorder="1"/>
    <xf numFmtId="0" fontId="4" fillId="0" borderId="1" xfId="2" applyFont="1" applyFill="1" applyBorder="1"/>
    <xf numFmtId="0" fontId="4" fillId="0" borderId="0" xfId="2" applyFont="1"/>
    <xf numFmtId="0" fontId="65" fillId="0" borderId="12" xfId="0" applyFont="1" applyFill="1" applyBorder="1" applyAlignment="1">
      <alignment horizontal="right"/>
    </xf>
    <xf numFmtId="0" fontId="65" fillId="0" borderId="13" xfId="0" applyFont="1" applyFill="1" applyBorder="1" applyAlignment="1">
      <alignment horizontal="right"/>
    </xf>
    <xf numFmtId="0" fontId="4" fillId="0" borderId="0" xfId="2" applyFont="1" applyFill="1"/>
    <xf numFmtId="2" fontId="65" fillId="0" borderId="5" xfId="0" applyNumberFormat="1" applyFont="1" applyFill="1" applyBorder="1" applyAlignment="1">
      <alignment horizontal="right"/>
    </xf>
    <xf numFmtId="2" fontId="65" fillId="0" borderId="0" xfId="0" applyNumberFormat="1" applyFont="1" applyFill="1" applyAlignment="1">
      <alignment horizontal="right"/>
    </xf>
    <xf numFmtId="0" fontId="4" fillId="3" borderId="7" xfId="2" applyFont="1" applyFill="1" applyBorder="1"/>
    <xf numFmtId="2" fontId="4" fillId="0" borderId="0" xfId="0" applyNumberFormat="1" applyFont="1"/>
    <xf numFmtId="2" fontId="4" fillId="0" borderId="0" xfId="0" applyNumberFormat="1" applyFont="1" applyFill="1"/>
    <xf numFmtId="164" fontId="4" fillId="3" borderId="0" xfId="2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0" fontId="4" fillId="44" borderId="5" xfId="0" applyFont="1" applyFill="1" applyBorder="1"/>
    <xf numFmtId="0" fontId="4" fillId="0" borderId="1" xfId="2" applyFont="1" applyBorder="1"/>
    <xf numFmtId="164" fontId="50" fillId="0" borderId="0" xfId="0" applyNumberFormat="1" applyFont="1" applyBorder="1"/>
    <xf numFmtId="0" fontId="21" fillId="0" borderId="0" xfId="0" applyFont="1"/>
    <xf numFmtId="0" fontId="69" fillId="0" borderId="0" xfId="0" applyFont="1"/>
    <xf numFmtId="0" fontId="6" fillId="4" borderId="12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6" fillId="4" borderId="35" xfId="0" applyFont="1" applyFill="1" applyBorder="1" applyAlignment="1">
      <alignment horizontal="right"/>
    </xf>
    <xf numFmtId="2" fontId="6" fillId="3" borderId="5" xfId="0" applyNumberFormat="1" applyFont="1" applyFill="1" applyBorder="1" applyAlignment="1">
      <alignment horizontal="right"/>
    </xf>
    <xf numFmtId="2" fontId="6" fillId="3" borderId="6" xfId="0" applyNumberFormat="1" applyFont="1" applyFill="1" applyBorder="1" applyAlignment="1">
      <alignment horizontal="right"/>
    </xf>
    <xf numFmtId="0" fontId="47" fillId="0" borderId="18" xfId="0" applyFont="1" applyBorder="1"/>
    <xf numFmtId="0" fontId="4" fillId="3" borderId="7" xfId="0" applyFont="1" applyFill="1" applyBorder="1"/>
    <xf numFmtId="0" fontId="4" fillId="0" borderId="32" xfId="0" applyFont="1" applyBorder="1"/>
    <xf numFmtId="0" fontId="4" fillId="0" borderId="36" xfId="0" applyFont="1" applyBorder="1"/>
    <xf numFmtId="0" fontId="6" fillId="4" borderId="4" xfId="0" applyFont="1" applyFill="1" applyBorder="1"/>
    <xf numFmtId="164" fontId="4" fillId="4" borderId="0" xfId="0" applyNumberFormat="1" applyFont="1" applyFill="1" applyAlignment="1">
      <alignment horizontal="right"/>
    </xf>
    <xf numFmtId="164" fontId="4" fillId="4" borderId="18" xfId="0" applyNumberFormat="1" applyFont="1" applyFill="1" applyBorder="1" applyAlignment="1">
      <alignment horizontal="right"/>
    </xf>
    <xf numFmtId="0" fontId="4" fillId="4" borderId="7" xfId="0" applyFont="1" applyFill="1" applyBorder="1"/>
    <xf numFmtId="2" fontId="4" fillId="4" borderId="0" xfId="0" applyNumberFormat="1" applyFont="1" applyFill="1" applyAlignment="1">
      <alignment horizontal="right"/>
    </xf>
    <xf numFmtId="2" fontId="4" fillId="4" borderId="18" xfId="0" applyNumberFormat="1" applyFont="1" applyFill="1" applyBorder="1" applyAlignment="1">
      <alignment horizontal="right"/>
    </xf>
    <xf numFmtId="0" fontId="4" fillId="4" borderId="8" xfId="0" applyFont="1" applyFill="1" applyBorder="1"/>
    <xf numFmtId="2" fontId="4" fillId="4" borderId="9" xfId="0" applyNumberFormat="1" applyFont="1" applyFill="1" applyBorder="1" applyAlignment="1">
      <alignment horizontal="right"/>
    </xf>
    <xf numFmtId="2" fontId="4" fillId="4" borderId="34" xfId="0" applyNumberFormat="1" applyFont="1" applyFill="1" applyBorder="1" applyAlignment="1">
      <alignment horizontal="right"/>
    </xf>
    <xf numFmtId="2" fontId="4" fillId="4" borderId="37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8" xfId="0" applyFont="1" applyBorder="1"/>
    <xf numFmtId="2" fontId="4" fillId="3" borderId="0" xfId="0" applyNumberFormat="1" applyFont="1" applyFill="1" applyBorder="1" applyAlignment="1">
      <alignment horizontal="right"/>
    </xf>
    <xf numFmtId="0" fontId="47" fillId="4" borderId="5" xfId="0" applyFont="1" applyFill="1" applyBorder="1"/>
    <xf numFmtId="164" fontId="4" fillId="0" borderId="38" xfId="0" applyNumberFormat="1" applyFont="1" applyBorder="1"/>
    <xf numFmtId="0" fontId="47" fillId="4" borderId="7" xfId="0" applyFont="1" applyFill="1" applyBorder="1"/>
    <xf numFmtId="2" fontId="47" fillId="4" borderId="0" xfId="0" applyNumberFormat="1" applyFont="1" applyFill="1" applyAlignment="1">
      <alignment horizontal="right"/>
    </xf>
    <xf numFmtId="0" fontId="47" fillId="4" borderId="8" xfId="0" applyFont="1" applyFill="1" applyBorder="1"/>
    <xf numFmtId="0" fontId="47" fillId="4" borderId="9" xfId="0" applyFont="1" applyFill="1" applyBorder="1"/>
    <xf numFmtId="2" fontId="47" fillId="4" borderId="9" xfId="0" applyNumberFormat="1" applyFont="1" applyFill="1" applyBorder="1" applyAlignment="1">
      <alignment horizontal="right"/>
    </xf>
    <xf numFmtId="2" fontId="47" fillId="4" borderId="9" xfId="4" applyNumberFormat="1" applyFont="1" applyFill="1" applyBorder="1" applyAlignment="1">
      <alignment horizontal="right"/>
    </xf>
    <xf numFmtId="2" fontId="47" fillId="4" borderId="0" xfId="0" applyNumberFormat="1" applyFont="1" applyFill="1" applyBorder="1" applyAlignment="1">
      <alignment horizontal="right"/>
    </xf>
    <xf numFmtId="164" fontId="56" fillId="0" borderId="0" xfId="0" applyNumberFormat="1" applyFont="1"/>
    <xf numFmtId="0" fontId="65" fillId="4" borderId="11" xfId="0" applyFont="1" applyFill="1" applyBorder="1" applyAlignment="1">
      <alignment horizontal="right"/>
    </xf>
    <xf numFmtId="0" fontId="68" fillId="4" borderId="2" xfId="0" applyFont="1" applyFill="1" applyBorder="1"/>
    <xf numFmtId="164" fontId="47" fillId="4" borderId="0" xfId="0" applyNumberFormat="1" applyFont="1" applyFill="1" applyAlignment="1">
      <alignment horizontal="right"/>
    </xf>
    <xf numFmtId="0" fontId="4" fillId="44" borderId="0" xfId="0" applyFont="1" applyFill="1"/>
    <xf numFmtId="0" fontId="4" fillId="44" borderId="9" xfId="0" applyFont="1" applyFill="1" applyBorder="1"/>
    <xf numFmtId="0" fontId="47" fillId="2" borderId="0" xfId="0" applyFont="1" applyFill="1"/>
    <xf numFmtId="164" fontId="47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164" fontId="9" fillId="4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6" fillId="0" borderId="12" xfId="0" applyFont="1" applyFill="1" applyBorder="1"/>
    <xf numFmtId="0" fontId="6" fillId="0" borderId="0" xfId="0" applyFont="1" applyFill="1"/>
    <xf numFmtId="0" fontId="4" fillId="0" borderId="0" xfId="0" applyFont="1" applyFill="1"/>
    <xf numFmtId="0" fontId="47" fillId="0" borderId="0" xfId="50" applyFont="1"/>
    <xf numFmtId="43" fontId="47" fillId="0" borderId="0" xfId="49" applyFont="1"/>
    <xf numFmtId="43" fontId="47" fillId="0" borderId="0" xfId="0" applyNumberFormat="1" applyFont="1"/>
    <xf numFmtId="3" fontId="47" fillId="0" borderId="0" xfId="0" applyNumberFormat="1" applyFont="1"/>
    <xf numFmtId="165" fontId="47" fillId="0" borderId="0" xfId="4" applyNumberFormat="1" applyFont="1"/>
    <xf numFmtId="0" fontId="4" fillId="0" borderId="0" xfId="0" applyFont="1" applyFill="1" applyBorder="1"/>
    <xf numFmtId="164" fontId="47" fillId="0" borderId="0" xfId="0" applyNumberFormat="1" applyFont="1" applyFill="1" applyBorder="1" applyAlignment="1">
      <alignment horizontal="right"/>
    </xf>
    <xf numFmtId="0" fontId="68" fillId="4" borderId="7" xfId="0" applyFont="1" applyFill="1" applyBorder="1"/>
    <xf numFmtId="2" fontId="50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64" fontId="47" fillId="0" borderId="0" xfId="0" applyNumberFormat="1" applyFont="1" applyFill="1" applyBorder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0" xfId="49" applyNumberFormat="1" applyFont="1" applyFill="1" applyAlignment="1">
      <alignment horizontal="right"/>
    </xf>
    <xf numFmtId="4" fontId="1" fillId="3" borderId="0" xfId="49" applyNumberFormat="1" applyFont="1" applyFill="1" applyAlignment="1">
      <alignment horizontal="right"/>
    </xf>
    <xf numFmtId="4" fontId="1" fillId="3" borderId="1" xfId="49" applyNumberFormat="1" applyFont="1" applyFill="1" applyBorder="1" applyAlignment="1">
      <alignment horizontal="right"/>
    </xf>
    <xf numFmtId="4" fontId="0" fillId="3" borderId="1" xfId="49" applyNumberFormat="1" applyFont="1" applyFill="1" applyBorder="1" applyAlignment="1">
      <alignment horizontal="right"/>
    </xf>
    <xf numFmtId="4" fontId="0" fillId="4" borderId="12" xfId="0" applyNumberFormat="1" applyFill="1" applyBorder="1" applyAlignment="1">
      <alignment horizontal="right"/>
    </xf>
    <xf numFmtId="4" fontId="1" fillId="4" borderId="12" xfId="6" applyNumberFormat="1" applyFont="1" applyFill="1" applyBorder="1" applyAlignment="1">
      <alignment horizontal="right"/>
    </xf>
    <xf numFmtId="4" fontId="1" fillId="4" borderId="13" xfId="6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2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5" fillId="6" borderId="11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</cellXfs>
  <cellStyles count="51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49" builtinId="3"/>
    <cellStyle name="Comma 2" xfId="3" xr:uid="{D9404E1E-05A3-41F1-BAA1-90B07B88AA2F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5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2" xr:uid="{852A6CAC-DEFA-4671-9FFA-7B99A22BBCE1}"/>
    <cellStyle name="Normal 3" xfId="6" xr:uid="{10E6EBE5-57B8-46B4-84E6-1C4156815225}"/>
    <cellStyle name="Normal 4" xfId="48" xr:uid="{EE4EEFB1-35B2-47D3-B949-CACC4051AF59}"/>
    <cellStyle name="Normal 5" xfId="50" xr:uid="{AAED96FD-9B65-4370-99B9-5A62D1F768E3}"/>
    <cellStyle name="Normal_Sheet3" xfId="1" xr:uid="{105BCCE2-1C60-4AEC-84CA-7515A19DE663}"/>
    <cellStyle name="Note" xfId="21" builtinId="10" customBuiltin="1"/>
    <cellStyle name="Output" xfId="16" builtinId="21" customBuiltin="1"/>
    <cellStyle name="Percent" xfId="4" builtinId="5"/>
    <cellStyle name="Title" xfId="7" builtinId="15" customBuiltin="1"/>
    <cellStyle name="Total" xfId="23" builtinId="25" customBuiltin="1"/>
    <cellStyle name="Warning Text" xfId="20" builtinId="11" customBuiltin="1"/>
  </cellStyles>
  <dxfs count="102"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</font>
      <fill>
        <patternFill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</font>
      <fill>
        <patternFill>
          <bgColor theme="0"/>
        </patternFill>
      </fill>
    </dxf>
    <dxf>
      <font>
        <b/>
        <strike val="0"/>
        <outline val="0"/>
        <shadow val="0"/>
        <vertAlign val="baseline"/>
        <color auto="1"/>
        <name val="Calibri"/>
        <family val="2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52C247-BCFA-4094-8552-8E19BC941A58}" name="Table1" displayName="Table1" ref="A1:D30" totalsRowShown="0" headerRowDxfId="97" dataDxfId="96" headerRowCellStyle="Normal_Sheet3">
  <autoFilter ref="A1:D30" xr:uid="{6D52C247-BCFA-4094-8552-8E19BC941A58}"/>
  <sortState xmlns:xlrd2="http://schemas.microsoft.com/office/spreadsheetml/2017/richdata2" ref="A2:D29">
    <sortCondition ref="A1:A29"/>
  </sortState>
  <tableColumns count="4">
    <tableColumn id="1" xr3:uid="{15ACC59B-7736-41D4-9974-737386EEFF97}" name="Column2" dataDxfId="95"/>
    <tableColumn id="2" xr3:uid="{F044D389-46C4-4E03-8B7B-61EC3E0E6A25}" name="Name of Indicator" dataDxfId="94" dataCellStyle="Normal_Sheet3"/>
    <tableColumn id="3" xr3:uid="{A619D132-94A8-4D7C-8A95-8B2DA14D484C}" name="Time period" dataDxfId="93" dataCellStyle="Normal_Sheet3"/>
    <tableColumn id="7" xr3:uid="{3A3AAD0F-5FA3-4B68-8CC2-3B96CC041775}" name="Data source" dataDxfId="92" dataCellStyle="Normal_Sheet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B9897B-E685-432A-8504-9D70AFC4F3C5}" name="Table10" displayName="Table10" ref="A3:AR66" totalsRowShown="0" headerRowDxfId="91" dataDxfId="90" tableBorderDxfId="89">
  <autoFilter ref="A3:AR66" xr:uid="{61B9897B-E685-432A-8504-9D70AFC4F3C5}"/>
  <sortState xmlns:xlrd2="http://schemas.microsoft.com/office/spreadsheetml/2017/richdata2" ref="A4:V52">
    <sortCondition ref="A5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tableColumns count="44">
    <tableColumn id="1" xr3:uid="{E9734320-8A68-40DE-9C2E-C15007D9D15D}" name="Country" dataDxfId="88"/>
    <tableColumn id="2" xr3:uid="{AF6B2838-E54F-4F83-A4A0-EEFAB3C39890}" name="2002" dataDxfId="87"/>
    <tableColumn id="3" xr3:uid="{F46AD42B-5B69-4AC0-B128-35FC0F6A0B2D}" name="2003" dataDxfId="86"/>
    <tableColumn id="4" xr3:uid="{BC3EF202-CE80-47B1-80DE-6913CDDAD4BD}" name="2004" dataDxfId="85"/>
    <tableColumn id="5" xr3:uid="{F4CA2DE2-BFFE-4132-AF69-868A70633716}" name="2005" dataDxfId="84"/>
    <tableColumn id="6" xr3:uid="{4CF08D9B-DF1D-42DC-85F0-703EA946DFED}" name="2006" dataDxfId="83"/>
    <tableColumn id="7" xr3:uid="{85084684-BC1B-4E91-A8F5-FA69EA33EF0B}" name="2007" dataDxfId="82"/>
    <tableColumn id="8" xr3:uid="{A2B315FE-36DD-498A-80DF-BF4F83E326C1}" name="2008" dataDxfId="81"/>
    <tableColumn id="9" xr3:uid="{977E3473-2E16-4272-8A46-7E3856BB8D73}" name="2009" dataDxfId="80"/>
    <tableColumn id="10" xr3:uid="{4830E163-D930-46F1-AEBD-7E84222555D5}" name="2010" dataDxfId="79"/>
    <tableColumn id="11" xr3:uid="{0BE06115-DB29-4BA7-A9FE-492AB9DE39F0}" name="2011" dataDxfId="78"/>
    <tableColumn id="12" xr3:uid="{8B6CDAF6-44B0-4D46-A3A2-E02B8B0C25B3}" name="2012" dataDxfId="77"/>
    <tableColumn id="13" xr3:uid="{FB772765-5691-4968-93D9-A181EA3A5623}" name="2013" dataDxfId="76"/>
    <tableColumn id="14" xr3:uid="{5D0B849F-024D-4B45-9DE2-FA811BF20273}" name="2014" dataDxfId="75"/>
    <tableColumn id="15" xr3:uid="{439FA76C-E547-4883-8BB2-FDD496B38F20}" name="2015" dataDxfId="74"/>
    <tableColumn id="16" xr3:uid="{3E319D17-82B0-4CE1-88DB-A68DFCEE56F7}" name="2016" dataDxfId="73"/>
    <tableColumn id="17" xr3:uid="{60675E00-666C-4C35-8A58-8665E90AE90A}" name="2017" dataDxfId="72"/>
    <tableColumn id="18" xr3:uid="{F1662396-D9BB-4B29-A4A4-705F965FB5DE}" name="2018" dataDxfId="71"/>
    <tableColumn id="19" xr3:uid="{A76E73E9-D5C5-4130-AAD3-B366C73DCE37}" name="2019" dataDxfId="70"/>
    <tableColumn id="20" xr3:uid="{0DAC7B4B-29D2-4F15-9E42-6248D564843C}" name="2020" dataDxfId="69"/>
    <tableColumn id="21" xr3:uid="{D8936528-0606-4557-B2D5-DBA001662741}" name="2021" dataDxfId="68"/>
    <tableColumn id="22" xr3:uid="{A2F32907-B897-4CD9-9218-16A3AE1ED036}" name="2022" dataDxfId="67"/>
    <tableColumn id="24" xr3:uid="{724CF7AF-1C09-47C4-9D4F-C53C5C7446A0}" name="20022" dataDxfId="66"/>
    <tableColumn id="25" xr3:uid="{B248D372-04BB-40DE-B2A9-8B67E0D23087}" name="20033" dataDxfId="65"/>
    <tableColumn id="26" xr3:uid="{F1C2BB80-1344-4079-8FF6-6B46AC82DFBF}" name="20044" dataDxfId="64"/>
    <tableColumn id="27" xr3:uid="{4E4D403A-0C4E-44BA-9ADD-69E5269801CF}" name="20055" dataDxfId="63"/>
    <tableColumn id="28" xr3:uid="{2CD37E58-FEE9-492A-9BC7-7BBDF84B03BF}" name="20066" dataDxfId="62"/>
    <tableColumn id="29" xr3:uid="{464C1F64-9F6A-48A2-82E6-BF2BAD5FF564}" name="20077" dataDxfId="61"/>
    <tableColumn id="30" xr3:uid="{7FFF87F2-3B3D-4F42-943F-6710CD8E39AB}" name="20088" dataDxfId="60"/>
    <tableColumn id="31" xr3:uid="{FC756AF8-CE7E-4D87-B26B-3B78DB0F70F8}" name="20099" dataDxfId="59"/>
    <tableColumn id="32" xr3:uid="{62F09A64-79DA-4E33-AED6-9D9D73351CD3}" name="201010" dataDxfId="58"/>
    <tableColumn id="33" xr3:uid="{FE3B61FC-C583-462C-8F3F-0EDB463A2984}" name="201111" dataDxfId="57"/>
    <tableColumn id="34" xr3:uid="{BE3C212C-BA52-4166-9421-F7EBE2FFD674}" name="201212" dataDxfId="56"/>
    <tableColumn id="35" xr3:uid="{280DE549-6789-437D-B1AD-DE25C362BBFB}" name="201313" dataDxfId="55"/>
    <tableColumn id="36" xr3:uid="{9CBBCEE9-60DA-41DA-B18A-FF03A8D2CC69}" name="201414" dataDxfId="54"/>
    <tableColumn id="37" xr3:uid="{DF261A0D-908D-4D19-A640-7C7BCA32E7C2}" name="201515" dataDxfId="53"/>
    <tableColumn id="38" xr3:uid="{91D296C0-FCF1-4027-9D87-18B2A229B339}" name="201616" dataDxfId="52"/>
    <tableColumn id="39" xr3:uid="{84514254-5436-4A1D-93D8-E6EA27F42C57}" name="201717" dataDxfId="51"/>
    <tableColumn id="40" xr3:uid="{7F92FE3D-7437-46A6-820A-7D21BE255393}" name="201818" dataDxfId="50"/>
    <tableColumn id="41" xr3:uid="{09A41748-2281-4B29-B5E5-2B2CF56F3B1E}" name="201919" dataDxfId="49"/>
    <tableColumn id="42" xr3:uid="{8902A28B-E7DF-48A9-B0EE-2C05E8A74F71}" name="202020" dataDxfId="48"/>
    <tableColumn id="43" xr3:uid="{4625C5D5-7524-48D8-A133-BC7417CD1FD1}" name="202121" dataDxfId="47"/>
    <tableColumn id="44" xr3:uid="{D799F535-75BA-408B-A599-2B644CE2F606}" name="202222" dataDxfId="46"/>
    <tableColumn id="45" xr3:uid="{D1432D1B-DC9E-44BE-BCA3-9DDC743D7B88}" name="202223" dataDxfId="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BA4915-D299-45FF-9DD4-7E68F1B8FA06}" name="Table214" displayName="Table214" ref="A3:W67" totalsRowCount="1" headerRowDxfId="44">
  <autoFilter ref="A3:W66" xr:uid="{70F08F62-19B7-418B-B542-595E59BB6F04}"/>
  <sortState xmlns:xlrd2="http://schemas.microsoft.com/office/spreadsheetml/2017/richdata2" ref="A4:W53">
    <sortCondition ref="A5:A53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tableColumns count="23">
    <tableColumn id="1" xr3:uid="{B7A301E3-CF5C-4F11-B5E3-78E5AFDCACEB}" name="Country"/>
    <tableColumn id="2" xr3:uid="{96F3FDBF-FF1C-47DA-AB82-A28298306481}" name="2002" dataDxfId="43" totalsRowDxfId="42"/>
    <tableColumn id="3" xr3:uid="{3ECA0FAE-00ED-440A-9CC5-ACD5BEB0F619}" name="2003" dataDxfId="41" totalsRowDxfId="40"/>
    <tableColumn id="4" xr3:uid="{B735A1B4-AAF6-4117-8190-2105D93E56B7}" name="2004" dataDxfId="39" totalsRowDxfId="38"/>
    <tableColumn id="5" xr3:uid="{5504349B-EED2-49E6-8BDE-C87DC886768F}" name="2005" dataDxfId="37" totalsRowDxfId="36"/>
    <tableColumn id="6" xr3:uid="{A7B95D82-6121-4EFB-9512-7EE5303722BC}" name="2006" dataDxfId="35" totalsRowDxfId="34"/>
    <tableColumn id="7" xr3:uid="{49DEED9F-3FE0-439C-A15C-31B28739E697}" name="2007" dataDxfId="33" totalsRowDxfId="32"/>
    <tableColumn id="8" xr3:uid="{8CFD66B8-11A7-4873-A0E6-20121818BD28}" name="2008" dataDxfId="31" totalsRowDxfId="30"/>
    <tableColumn id="9" xr3:uid="{F9F04FFD-67F1-404A-9855-7E644A750027}" name="2009" dataDxfId="29" totalsRowDxfId="28"/>
    <tableColumn id="10" xr3:uid="{7FB55B28-A19F-4A5C-9316-968425E7D1A7}" name="2010" dataDxfId="27" totalsRowDxfId="26"/>
    <tableColumn id="11" xr3:uid="{EF2CD403-1753-4760-A3C3-0194B7FBE29D}" name="2011" dataDxfId="25" totalsRowDxfId="24"/>
    <tableColumn id="12" xr3:uid="{107887D4-20E4-4B41-87EC-7E312E246C9B}" name="2012" dataDxfId="23" totalsRowDxfId="22"/>
    <tableColumn id="13" xr3:uid="{C05DAA1E-FA14-47AD-BEFD-B7171DE6F9AB}" name="2013" dataDxfId="21" totalsRowDxfId="20"/>
    <tableColumn id="14" xr3:uid="{23500161-5D7C-405B-A80A-01BAD9FE4C29}" name="2014" dataDxfId="19" totalsRowDxfId="18"/>
    <tableColumn id="15" xr3:uid="{9BDCBFB2-D845-4E79-84CB-3C2FE46D7832}" name="2015" dataDxfId="17" totalsRowDxfId="16"/>
    <tableColumn id="16" xr3:uid="{91E4946D-2FB6-4CE9-BE54-D004BBBC69A0}" name="2016" dataDxfId="15" totalsRowDxfId="14"/>
    <tableColumn id="17" xr3:uid="{2FD8697F-0A26-48A8-9367-3694EB8483FE}" name="2017" dataDxfId="13" totalsRowDxfId="12"/>
    <tableColumn id="18" xr3:uid="{49EB035C-C3C9-4244-9873-D9DAE054354B}" name="2018" dataDxfId="11" totalsRowDxfId="10"/>
    <tableColumn id="19" xr3:uid="{ACEB11DB-5C71-457A-8A59-DFF569527416}" name="2019" dataDxfId="9" totalsRowDxfId="8"/>
    <tableColumn id="20" xr3:uid="{DD066A80-5DEC-4970-8040-7533739F13D2}" name="2020" dataDxfId="7" totalsRowDxfId="6"/>
    <tableColumn id="21" xr3:uid="{F86B02FE-E53F-42E9-B299-8DAEBFB12D8E}" name="2021" dataDxfId="5" totalsRowDxfId="4"/>
    <tableColumn id="22" xr3:uid="{5BF0F2CB-8CF5-4FE3-B3D9-455A27EC7EB7}" name="2022" dataDxfId="3" totalsRowDxfId="2"/>
    <tableColumn id="23" xr3:uid="{0EDECECE-7F9A-4CDB-94A7-9FA9417BE19F}" name="2023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e.oecd.org/document/DCD/DAC/STAT(2020)39/en/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one.oecd.org/document/DCD/DAC/STAT(2020)39/en/pdf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B43A-18C9-4C24-9A47-54CF13B169BF}">
  <sheetPr codeName="Sheet1"/>
  <dimension ref="A1:L24"/>
  <sheetViews>
    <sheetView workbookViewId="0">
      <selection activeCell="P26" sqref="P26"/>
    </sheetView>
  </sheetViews>
  <sheetFormatPr defaultColWidth="8.54296875" defaultRowHeight="14.5" x14ac:dyDescent="0.35"/>
  <cols>
    <col min="11" max="12" width="8.54296875" hidden="1" customWidth="1"/>
  </cols>
  <sheetData>
    <row r="1" spans="1:12" x14ac:dyDescent="0.35">
      <c r="A1" s="428" t="s">
        <v>425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x14ac:dyDescent="0.35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x14ac:dyDescent="0.35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x14ac:dyDescent="0.35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</row>
    <row r="5" spans="1:12" x14ac:dyDescent="0.35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</row>
    <row r="6" spans="1:12" x14ac:dyDescent="0.35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x14ac:dyDescent="0.3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</row>
    <row r="8" spans="1:12" x14ac:dyDescent="0.35">
      <c r="A8" s="429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</row>
    <row r="9" spans="1:12" x14ac:dyDescent="0.35">
      <c r="A9" s="429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</row>
    <row r="10" spans="1:12" x14ac:dyDescent="0.35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</row>
    <row r="11" spans="1:12" x14ac:dyDescent="0.35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</row>
    <row r="12" spans="1:12" x14ac:dyDescent="0.35">
      <c r="A12" s="429"/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</row>
    <row r="13" spans="1:12" x14ac:dyDescent="0.35">
      <c r="A13" s="429"/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</row>
    <row r="14" spans="1:12" x14ac:dyDescent="0.35">
      <c r="A14" s="429"/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</row>
    <row r="15" spans="1:12" x14ac:dyDescent="0.35">
      <c r="A15" s="429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</row>
    <row r="16" spans="1:12" x14ac:dyDescent="0.35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</row>
    <row r="17" spans="1:12" x14ac:dyDescent="0.35">
      <c r="A17" s="429"/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</row>
    <row r="18" spans="1:12" x14ac:dyDescent="0.35">
      <c r="A18" s="429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</row>
    <row r="19" spans="1:12" x14ac:dyDescent="0.35">
      <c r="A19" s="429"/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</row>
    <row r="20" spans="1:12" x14ac:dyDescent="0.35">
      <c r="A20" s="429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</row>
    <row r="21" spans="1:12" x14ac:dyDescent="0.35">
      <c r="A21" s="429"/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</row>
    <row r="22" spans="1:12" x14ac:dyDescent="0.35">
      <c r="A22" s="429"/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</row>
    <row r="23" spans="1:12" x14ac:dyDescent="0.35">
      <c r="A23" s="429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</row>
    <row r="24" spans="1:12" x14ac:dyDescent="0.35">
      <c r="A24" s="429"/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</row>
  </sheetData>
  <mergeCells count="1">
    <mergeCell ref="A1:L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605E-6157-4B3A-BCFB-30C27A24B6C3}">
  <sheetPr codeName="Sheet2">
    <pageSetUpPr fitToPage="1"/>
  </sheetPr>
  <dimension ref="A1:D33"/>
  <sheetViews>
    <sheetView zoomScale="112" zoomScaleNormal="100" workbookViewId="0">
      <pane ySplit="1" topLeftCell="A2" activePane="bottomLeft" state="frozen"/>
      <selection activeCell="B1" sqref="B1"/>
      <selection pane="bottomLeft" activeCell="D25" sqref="D25"/>
    </sheetView>
  </sheetViews>
  <sheetFormatPr defaultColWidth="8.54296875" defaultRowHeight="14.5" x14ac:dyDescent="0.35"/>
  <cols>
    <col min="1" max="1" width="8.1796875" customWidth="1"/>
    <col min="2" max="2" width="72.1796875" style="58" customWidth="1"/>
    <col min="3" max="3" width="10.26953125" customWidth="1"/>
    <col min="4" max="4" width="54" customWidth="1"/>
  </cols>
  <sheetData>
    <row r="1" spans="1:4" x14ac:dyDescent="0.35">
      <c r="A1" s="28" t="s">
        <v>0</v>
      </c>
      <c r="B1" s="56" t="s">
        <v>1</v>
      </c>
      <c r="C1" s="29" t="s">
        <v>2</v>
      </c>
      <c r="D1" s="29" t="s">
        <v>3</v>
      </c>
    </row>
    <row r="2" spans="1:4" x14ac:dyDescent="0.35">
      <c r="A2" s="93" t="s">
        <v>4</v>
      </c>
      <c r="B2" s="130" t="s">
        <v>421</v>
      </c>
      <c r="C2" s="55" t="s">
        <v>5</v>
      </c>
      <c r="D2" t="s">
        <v>422</v>
      </c>
    </row>
    <row r="3" spans="1:4" x14ac:dyDescent="0.35">
      <c r="A3" s="93" t="s">
        <v>8</v>
      </c>
      <c r="B3" s="130" t="s">
        <v>9</v>
      </c>
      <c r="C3" s="55" t="s">
        <v>5</v>
      </c>
      <c r="D3" s="31" t="s">
        <v>6</v>
      </c>
    </row>
    <row r="4" spans="1:4" x14ac:dyDescent="0.35">
      <c r="A4" s="93" t="s">
        <v>10</v>
      </c>
      <c r="B4" s="130" t="s">
        <v>23</v>
      </c>
      <c r="C4" s="30" t="s">
        <v>19</v>
      </c>
      <c r="D4" s="30" t="s">
        <v>24</v>
      </c>
    </row>
    <row r="5" spans="1:4" x14ac:dyDescent="0.35">
      <c r="A5" s="93" t="s">
        <v>11</v>
      </c>
      <c r="B5" s="130" t="s">
        <v>77</v>
      </c>
      <c r="C5" s="30" t="s">
        <v>78</v>
      </c>
      <c r="D5" s="30" t="s">
        <v>79</v>
      </c>
    </row>
    <row r="6" spans="1:4" s="123" customFormat="1" x14ac:dyDescent="0.35">
      <c r="A6" s="93" t="s">
        <v>12</v>
      </c>
      <c r="B6" s="130" t="s">
        <v>32</v>
      </c>
      <c r="C6" s="124" t="s">
        <v>33</v>
      </c>
      <c r="D6" s="124" t="s">
        <v>34</v>
      </c>
    </row>
    <row r="7" spans="1:4" s="176" customFormat="1" x14ac:dyDescent="0.35">
      <c r="A7" s="93" t="s">
        <v>13</v>
      </c>
      <c r="B7" s="138" t="s">
        <v>37</v>
      </c>
      <c r="C7" s="174" t="s">
        <v>38</v>
      </c>
      <c r="D7" s="174" t="s">
        <v>39</v>
      </c>
    </row>
    <row r="8" spans="1:4" x14ac:dyDescent="0.35">
      <c r="A8" s="93" t="s">
        <v>14</v>
      </c>
      <c r="B8" s="130" t="s">
        <v>44</v>
      </c>
      <c r="C8" s="55" t="s">
        <v>15</v>
      </c>
      <c r="D8" s="31" t="s">
        <v>6</v>
      </c>
    </row>
    <row r="9" spans="1:4" x14ac:dyDescent="0.35">
      <c r="A9" s="93" t="s">
        <v>16</v>
      </c>
      <c r="B9" s="130" t="s">
        <v>65</v>
      </c>
      <c r="C9" s="55" t="s">
        <v>66</v>
      </c>
      <c r="D9" s="55" t="s">
        <v>67</v>
      </c>
    </row>
    <row r="10" spans="1:4" x14ac:dyDescent="0.35">
      <c r="A10" s="93" t="s">
        <v>17</v>
      </c>
      <c r="B10" s="130" t="s">
        <v>41</v>
      </c>
      <c r="C10" s="55" t="s">
        <v>15</v>
      </c>
      <c r="D10" s="31" t="s">
        <v>6</v>
      </c>
    </row>
    <row r="11" spans="1:4" x14ac:dyDescent="0.35">
      <c r="A11" s="93" t="s">
        <v>18</v>
      </c>
      <c r="B11" s="166" t="s">
        <v>88</v>
      </c>
      <c r="C11" s="30" t="s">
        <v>89</v>
      </c>
      <c r="D11" s="30" t="s">
        <v>90</v>
      </c>
    </row>
    <row r="12" spans="1:4" x14ac:dyDescent="0.35">
      <c r="A12" s="93" t="s">
        <v>20</v>
      </c>
      <c r="B12" s="130" t="s">
        <v>86</v>
      </c>
      <c r="C12" s="30" t="s">
        <v>5</v>
      </c>
      <c r="D12" s="31" t="s">
        <v>6</v>
      </c>
    </row>
    <row r="13" spans="1:4" s="123" customFormat="1" x14ac:dyDescent="0.35">
      <c r="A13" s="93" t="s">
        <v>21</v>
      </c>
      <c r="B13" s="130" t="s">
        <v>46</v>
      </c>
      <c r="C13" s="124" t="s">
        <v>15</v>
      </c>
      <c r="D13" s="31" t="s">
        <v>6</v>
      </c>
    </row>
    <row r="14" spans="1:4" s="176" customFormat="1" x14ac:dyDescent="0.35">
      <c r="A14" s="93" t="s">
        <v>22</v>
      </c>
      <c r="B14" s="138" t="s">
        <v>52</v>
      </c>
      <c r="C14" s="174" t="s">
        <v>19</v>
      </c>
      <c r="D14" s="174" t="s">
        <v>53</v>
      </c>
    </row>
    <row r="15" spans="1:4" s="176" customFormat="1" x14ac:dyDescent="0.35">
      <c r="A15" s="93" t="s">
        <v>25</v>
      </c>
      <c r="B15" s="138" t="s">
        <v>54</v>
      </c>
      <c r="C15" s="179" t="s">
        <v>418</v>
      </c>
      <c r="D15" s="175" t="s">
        <v>6</v>
      </c>
    </row>
    <row r="16" spans="1:4" x14ac:dyDescent="0.35">
      <c r="A16" s="93" t="s">
        <v>26</v>
      </c>
      <c r="B16" s="130" t="s">
        <v>55</v>
      </c>
      <c r="C16" s="30" t="s">
        <v>15</v>
      </c>
      <c r="D16" s="30" t="s">
        <v>56</v>
      </c>
    </row>
    <row r="17" spans="1:4" s="123" customFormat="1" x14ac:dyDescent="0.35">
      <c r="A17" s="93" t="s">
        <v>27</v>
      </c>
      <c r="B17" s="130" t="s">
        <v>50</v>
      </c>
      <c r="C17" s="124" t="s">
        <v>15</v>
      </c>
      <c r="D17" s="124" t="s">
        <v>51</v>
      </c>
    </row>
    <row r="18" spans="1:4" x14ac:dyDescent="0.35">
      <c r="A18" s="93" t="s">
        <v>28</v>
      </c>
      <c r="B18" s="131" t="s">
        <v>74</v>
      </c>
      <c r="C18" s="45" t="s">
        <v>62</v>
      </c>
      <c r="D18" s="45" t="s">
        <v>63</v>
      </c>
    </row>
    <row r="19" spans="1:4" x14ac:dyDescent="0.35">
      <c r="A19" s="93" t="s">
        <v>29</v>
      </c>
      <c r="B19" s="130" t="s">
        <v>61</v>
      </c>
      <c r="C19" s="45" t="s">
        <v>62</v>
      </c>
      <c r="D19" s="45" t="s">
        <v>63</v>
      </c>
    </row>
    <row r="20" spans="1:4" s="176" customFormat="1" x14ac:dyDescent="0.35">
      <c r="A20" s="93" t="s">
        <v>30</v>
      </c>
      <c r="B20" s="138" t="s">
        <v>59</v>
      </c>
      <c r="C20" s="174" t="s">
        <v>78</v>
      </c>
      <c r="D20" s="174" t="s">
        <v>83</v>
      </c>
    </row>
    <row r="21" spans="1:4" x14ac:dyDescent="0.35">
      <c r="A21" s="93" t="s">
        <v>31</v>
      </c>
      <c r="B21" s="130" t="s">
        <v>58</v>
      </c>
      <c r="C21" s="55" t="s">
        <v>5</v>
      </c>
      <c r="D21" s="31" t="s">
        <v>6</v>
      </c>
    </row>
    <row r="22" spans="1:4" x14ac:dyDescent="0.35">
      <c r="A22" s="93" t="s">
        <v>35</v>
      </c>
      <c r="B22" s="130" t="s">
        <v>60</v>
      </c>
      <c r="C22" s="55" t="s">
        <v>5</v>
      </c>
      <c r="D22" s="31" t="s">
        <v>6</v>
      </c>
    </row>
    <row r="23" spans="1:4" x14ac:dyDescent="0.35">
      <c r="A23" s="93" t="s">
        <v>36</v>
      </c>
      <c r="B23" s="130" t="s">
        <v>68</v>
      </c>
      <c r="C23" s="55" t="s">
        <v>69</v>
      </c>
      <c r="D23" s="125" t="s">
        <v>70</v>
      </c>
    </row>
    <row r="24" spans="1:4" x14ac:dyDescent="0.35">
      <c r="A24" s="93" t="s">
        <v>40</v>
      </c>
      <c r="B24" s="130" t="s">
        <v>57</v>
      </c>
      <c r="C24" s="55" t="s">
        <v>15</v>
      </c>
      <c r="D24" s="31" t="s">
        <v>6</v>
      </c>
    </row>
    <row r="25" spans="1:4" x14ac:dyDescent="0.35">
      <c r="A25" s="93" t="s">
        <v>42</v>
      </c>
      <c r="B25" s="130" t="s">
        <v>85</v>
      </c>
      <c r="C25" s="30" t="s">
        <v>5</v>
      </c>
      <c r="D25" s="31" t="s">
        <v>6</v>
      </c>
    </row>
    <row r="26" spans="1:4" x14ac:dyDescent="0.35">
      <c r="A26" s="93" t="s">
        <v>43</v>
      </c>
      <c r="B26" s="130" t="s">
        <v>75</v>
      </c>
      <c r="C26" s="30">
        <v>2022</v>
      </c>
      <c r="D26" s="30" t="s">
        <v>76</v>
      </c>
    </row>
    <row r="27" spans="1:4" x14ac:dyDescent="0.35">
      <c r="A27" s="93" t="s">
        <v>45</v>
      </c>
      <c r="B27" s="130" t="s">
        <v>80</v>
      </c>
      <c r="C27" s="30" t="s">
        <v>78</v>
      </c>
      <c r="D27" s="30" t="s">
        <v>81</v>
      </c>
    </row>
    <row r="28" spans="1:4" x14ac:dyDescent="0.35">
      <c r="A28" s="93" t="s">
        <v>47</v>
      </c>
      <c r="B28" s="130" t="s">
        <v>84</v>
      </c>
      <c r="C28" s="30" t="s">
        <v>82</v>
      </c>
      <c r="D28" s="133" t="s">
        <v>83</v>
      </c>
    </row>
    <row r="29" spans="1:4" s="176" customFormat="1" x14ac:dyDescent="0.35">
      <c r="A29" s="93" t="s">
        <v>48</v>
      </c>
      <c r="B29" s="138" t="s">
        <v>64</v>
      </c>
      <c r="C29" s="174" t="s">
        <v>19</v>
      </c>
      <c r="D29" s="174" t="s">
        <v>87</v>
      </c>
    </row>
    <row r="30" spans="1:4" x14ac:dyDescent="0.35">
      <c r="A30" s="93" t="s">
        <v>49</v>
      </c>
      <c r="B30" s="130" t="s">
        <v>71</v>
      </c>
      <c r="C30" s="30" t="s">
        <v>72</v>
      </c>
      <c r="D30" s="31" t="s">
        <v>73</v>
      </c>
    </row>
    <row r="33" spans="2:2" x14ac:dyDescent="0.35">
      <c r="B33" s="57"/>
    </row>
  </sheetData>
  <sortState xmlns:xlrd2="http://schemas.microsoft.com/office/spreadsheetml/2017/richdata2" ref="B2:D24">
    <sortCondition ref="B2:B24"/>
  </sortState>
  <phoneticPr fontId="27" type="noConversion"/>
  <conditionalFormatting sqref="B33">
    <cfRule type="duplicateValues" dxfId="101" priority="15"/>
  </conditionalFormatting>
  <conditionalFormatting sqref="B47:B49 B1">
    <cfRule type="duplicateValues" dxfId="100" priority="143"/>
  </conditionalFormatting>
  <conditionalFormatting sqref="B34:B46 B28:B29 B20 B25 B12 B32">
    <cfRule type="duplicateValues" dxfId="99" priority="173"/>
  </conditionalFormatting>
  <conditionalFormatting sqref="B32:B46 B25 B12 B28:B29 B20">
    <cfRule type="duplicateValues" dxfId="98" priority="179"/>
  </conditionalFormatting>
  <hyperlinks>
    <hyperlink ref="D23" r:id="rId1" display="    https://one.oecd.org/document/DCD/DAC/STAT(2020)39/en/pdf" xr:uid="{AEE80B25-B7D6-475D-884D-C6AA863596F0}"/>
    <hyperlink ref="B2" location="'1- Safely managed water'!A1" display="Population using safely managed drinking water services " xr:uid="{8311BBBC-FE2D-4E40-A963-386567913653}"/>
    <hyperlink ref="B3" location="'2- Access to basic sanitation'!A1" display="Access to basic sanitation (% of population)" xr:uid="{F8D28FA4-E773-4229-9DEA-9261AE5A9CAA}"/>
    <hyperlink ref="B4" location="'3- GSSE value'!A1" display="Gross secondary school enrollment ratio" xr:uid="{A5C75FF3-33C6-4C54-9F38-6361B1B15E76}"/>
    <hyperlink ref="B6" location="'5 - Adolescent birth rate'!A1" display="Adolescent birth rate (per 1,000 women aged 15-19 and 10-14)" xr:uid="{960060B3-09BF-4C07-BBC2-2AE03545FA1C}"/>
    <hyperlink ref="B7" location="'6 - Family Planning'!A1" display="Proportion of women of reproductive age who have their need for family planning satisfied with modern methods" xr:uid="{04E3B4AF-58A3-4626-89E2-9E247DDB5D5E}"/>
    <hyperlink ref="B10" location="'9 -% individuals using internet'!A1" display="Percentage of individuals using the internet" xr:uid="{F5AECEC8-4120-4E7B-A605-4CA00E4BB595}"/>
    <hyperlink ref="B8" location="'7 - Female labor force'!A1" display="Female labor force participation rate" xr:uid="{03CB902C-77B3-44E9-856C-13E757F66E05}"/>
    <hyperlink ref="B13" location="'12- Share of employment in agri'!A1" display="Share of employment in agriculture" xr:uid="{0C2D7463-7087-4786-943D-DE12C0C94BEE}"/>
    <hyperlink ref="B17" location="'16- Prop of pop access to elect'!A1" display="Proportion of population with access to electricity total - urban - rural" xr:uid="{8371F008-8972-48AA-9A00-80D0BF2451F5}"/>
    <hyperlink ref="B14" location="'13 - AFF Value - GDP weights'!A1" display="Share of agriculture, fisheries and forestry in GDP" xr:uid="{DCBD5CBD-465C-4089-A016-3F7FE6809199}"/>
    <hyperlink ref="B15" location="'14 - Manufacturing value added'!A1" display="Manufacturing, value added as percentage of GDP" xr:uid="{5B5249B6-A3D1-40DE-A033-40EDD0910AEE}"/>
    <hyperlink ref="B16" location="'15- Services, value added'!A1" display="Services, value added (% of GDP)" xr:uid="{A3808A61-457B-48EB-B3DC-CEE19EBA2319}"/>
    <hyperlink ref="B24" location="'23 - ODA as % of GNI'!A1" display="ODA received as percentage of GNI" xr:uid="{A5316455-4E9D-427C-B06C-999A1AF74C46}"/>
    <hyperlink ref="B21" location="' 20 - Current account balance'!A1" display="Current account balance (% of GDP)" xr:uid="{8E8F8289-BC69-45AB-A01C-068893FD0F2F}"/>
    <hyperlink ref="B22" location="'21-Gross domestic savings % GDP'!A1" display="Gross domestic savings (% of GDP)" xr:uid="{3AB9415C-FC4F-4AF4-91BB-D6F45A35148D}"/>
    <hyperlink ref="B19" location="'18 - Real GDP growth %'!A1" display="Real GDP growth" xr:uid="{5AD57438-06CD-4493-9CDB-8D10535E8DAC}"/>
    <hyperlink ref="B9" location="'8 - Research and Developm exp'!A1" display="Research and Development expenditure (% of GDP)" xr:uid="{00AA8EAC-FC85-459B-97D4-0A8783A316A0}"/>
    <hyperlink ref="B23" location="'22 - AID from DAC'!A1" display="Aid from DAC Countries to LDCs" xr:uid="{5D769BE9-FCAB-4C0C-9D75-409C23674E59}"/>
    <hyperlink ref="B30" location="'29 - Total population LDCs'!A1" display="Total population LDCs" xr:uid="{A7DF6B7F-3A71-4F9D-B847-173510D34689}"/>
    <hyperlink ref="B18" location="'17 - GDP levels USD (CY)'!A1" display="GDP Levels USD" xr:uid="{33A5383D-884D-4797-84AD-1867A8BC3801}"/>
    <hyperlink ref="B26" location="'25 - e-government index'!A1" display="E-Government Development Index" xr:uid="{EE69FAF2-C05E-491E-ADFF-B7636658A52D}"/>
    <hyperlink ref="B5" location="'4 - Tertiary education enrol'!A1" display="Tertiary education enrollment ( % gross) " xr:uid="{4894D62B-6157-4ABC-8D66-5398632E6C29}"/>
    <hyperlink ref="B27" location="'26 - Productive capacities'!A1" display="Productive capacities index " xr:uid="{8C9997AD-9560-49EA-8CFA-730BD8FE8A42}"/>
    <hyperlink ref="B28" location="'27 - Government Gross Debt IMF'!A1" display="General government gross debt as % of GDP" xr:uid="{3B9E1E5C-C3D5-456E-B19C-5DC69C2A4799}"/>
    <hyperlink ref="B20" location="'19 - Tax Revenue % GDP'!A1" display="Tax revenue as share of GDP" xr:uid="{690EBFCD-CFBC-42E0-8828-514ACF0CA33C}"/>
    <hyperlink ref="B25" location="'24 - FDI as % of GDP'!A1" display="FDI, net inflows ( % of GDP)" xr:uid="{F8275C0A-AC58-4377-8701-D519D17D4743}"/>
    <hyperlink ref="B12" location="'11 - Mobile cellular suscript'!A1" display="Mobile Cellular Subscription (per 100 people)" xr:uid="{663E1AFD-AEE8-4907-92F2-6A9AE51E3ECD}"/>
    <hyperlink ref="B29" location="'28 - Remittances (% of GDP) KON'!A1" display="Remittances (% of GDP)" xr:uid="{6DEE489F-B53E-4985-AC04-80C46924FE26}"/>
    <hyperlink ref="B11" location="'10 - mobile-broadband subs'!A1" display="Active mobile-broadband subscriptions (per 100 people)" xr:uid="{C159D1BD-47EE-4CCF-96E0-DF1409A46E4F}"/>
  </hyperlinks>
  <pageMargins left="0.25" right="0.25" top="0.75" bottom="0.75" header="0.3" footer="0.3"/>
  <pageSetup scale="68" fitToHeight="0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9AD1-36C3-4444-8275-8176C6BE982A}">
  <sheetPr codeName="Sheet3"/>
  <dimension ref="A1:AU55"/>
  <sheetViews>
    <sheetView showGridLines="0" zoomScaleNormal="100" workbookViewId="0">
      <pane xSplit="1" ySplit="3" topLeftCell="B22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9" style="123" customWidth="1"/>
    <col min="2" max="2" width="8.54296875" style="123" customWidth="1"/>
    <col min="3" max="24" width="8.54296875" style="123"/>
    <col min="25" max="25" width="8.54296875" style="233"/>
    <col min="26" max="26" width="8.54296875" style="233" customWidth="1"/>
    <col min="27" max="47" width="9.81640625" style="123" hidden="1" customWidth="1"/>
    <col min="48" max="48" width="8.54296875" style="123" customWidth="1"/>
    <col min="49" max="16384" width="8.54296875" style="123"/>
  </cols>
  <sheetData>
    <row r="1" spans="1:47" ht="15.5" x14ac:dyDescent="0.35">
      <c r="A1" s="231" t="s">
        <v>91</v>
      </c>
      <c r="B1" s="232" t="s">
        <v>420</v>
      </c>
    </row>
    <row r="2" spans="1:47" x14ac:dyDescent="0.35">
      <c r="A2" s="234" t="s">
        <v>92</v>
      </c>
      <c r="C2" s="232"/>
      <c r="D2" s="232"/>
      <c r="E2" s="232"/>
      <c r="F2" s="232"/>
    </row>
    <row r="3" spans="1:47" s="328" customFormat="1" x14ac:dyDescent="0.35">
      <c r="A3" s="235" t="s">
        <v>93</v>
      </c>
      <c r="B3" s="235">
        <v>2000</v>
      </c>
      <c r="C3" s="235">
        <v>2001</v>
      </c>
      <c r="D3" s="235">
        <v>2002</v>
      </c>
      <c r="E3" s="235">
        <v>2003</v>
      </c>
      <c r="F3" s="235">
        <v>2004</v>
      </c>
      <c r="G3" s="235">
        <v>2005</v>
      </c>
      <c r="H3" s="235">
        <v>2006</v>
      </c>
      <c r="I3" s="235">
        <v>2007</v>
      </c>
      <c r="J3" s="235">
        <v>2008</v>
      </c>
      <c r="K3" s="235">
        <v>2009</v>
      </c>
      <c r="L3" s="235">
        <v>2010</v>
      </c>
      <c r="M3" s="235">
        <v>2011</v>
      </c>
      <c r="N3" s="235">
        <v>2012</v>
      </c>
      <c r="O3" s="235">
        <v>2013</v>
      </c>
      <c r="P3" s="235">
        <v>2014</v>
      </c>
      <c r="Q3" s="235">
        <v>2015</v>
      </c>
      <c r="R3" s="235">
        <v>2016</v>
      </c>
      <c r="S3" s="235">
        <v>2017</v>
      </c>
      <c r="T3" s="235">
        <v>2018</v>
      </c>
      <c r="U3" s="235">
        <v>2019</v>
      </c>
      <c r="V3" s="235">
        <v>2020</v>
      </c>
      <c r="W3" s="235">
        <v>2021</v>
      </c>
      <c r="X3" s="235">
        <v>2022</v>
      </c>
      <c r="Y3" s="239"/>
      <c r="Z3" s="239"/>
      <c r="AA3" s="410">
        <v>2002</v>
      </c>
      <c r="AB3" s="410">
        <v>2003</v>
      </c>
      <c r="AC3" s="410">
        <v>2004</v>
      </c>
      <c r="AD3" s="410">
        <v>2005</v>
      </c>
      <c r="AE3" s="410">
        <v>2006</v>
      </c>
      <c r="AF3" s="410">
        <v>2007</v>
      </c>
      <c r="AG3" s="410">
        <v>2008</v>
      </c>
      <c r="AH3" s="410">
        <v>2009</v>
      </c>
      <c r="AI3" s="410">
        <v>2010</v>
      </c>
      <c r="AJ3" s="410">
        <v>2011</v>
      </c>
      <c r="AK3" s="410">
        <v>2012</v>
      </c>
      <c r="AL3" s="410">
        <v>2013</v>
      </c>
      <c r="AM3" s="410">
        <v>2014</v>
      </c>
      <c r="AN3" s="410">
        <v>2015</v>
      </c>
      <c r="AO3" s="410">
        <v>2016</v>
      </c>
      <c r="AP3" s="410">
        <v>2017</v>
      </c>
      <c r="AQ3" s="410">
        <v>2018</v>
      </c>
      <c r="AR3" s="410">
        <v>2019</v>
      </c>
      <c r="AS3" s="410">
        <v>2020</v>
      </c>
      <c r="AT3" s="410">
        <v>2021</v>
      </c>
      <c r="AU3" s="410">
        <v>2022</v>
      </c>
    </row>
    <row r="4" spans="1:47" x14ac:dyDescent="0.35">
      <c r="A4" s="237" t="s">
        <v>94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9"/>
      <c r="AA4" s="240">
        <v>415000000</v>
      </c>
      <c r="AB4" s="240">
        <v>428000000</v>
      </c>
      <c r="AC4" s="240">
        <v>440000000</v>
      </c>
      <c r="AD4" s="240">
        <v>454000000</v>
      </c>
      <c r="AE4" s="240">
        <v>467000000</v>
      </c>
      <c r="AF4" s="240">
        <v>481000000</v>
      </c>
      <c r="AG4" s="240">
        <v>496000000</v>
      </c>
      <c r="AH4" s="240">
        <v>511000000</v>
      </c>
      <c r="AI4" s="240">
        <v>527000000</v>
      </c>
      <c r="AJ4" s="240">
        <v>542000000</v>
      </c>
      <c r="AK4" s="240">
        <v>559000000</v>
      </c>
      <c r="AL4" s="240">
        <v>576000000</v>
      </c>
      <c r="AM4" s="240">
        <v>593000000</v>
      </c>
      <c r="AN4" s="240">
        <v>610000000</v>
      </c>
      <c r="AO4" s="240">
        <v>629000000</v>
      </c>
      <c r="AP4" s="240">
        <v>647000000</v>
      </c>
      <c r="AQ4" s="240">
        <v>667000000</v>
      </c>
      <c r="AR4" s="240">
        <v>686000000</v>
      </c>
      <c r="AS4" s="240">
        <v>706000000</v>
      </c>
      <c r="AT4" s="240">
        <v>727000000</v>
      </c>
      <c r="AU4" s="240">
        <v>747000000</v>
      </c>
    </row>
    <row r="5" spans="1:47" x14ac:dyDescent="0.35">
      <c r="A5" s="241" t="s">
        <v>95</v>
      </c>
      <c r="B5" s="238" t="s">
        <v>419</v>
      </c>
      <c r="C5" s="238" t="s">
        <v>419</v>
      </c>
      <c r="D5" s="238" t="s">
        <v>419</v>
      </c>
      <c r="E5" s="238" t="s">
        <v>419</v>
      </c>
      <c r="F5" s="238" t="s">
        <v>419</v>
      </c>
      <c r="G5" s="238" t="s">
        <v>419</v>
      </c>
      <c r="H5" s="238" t="s">
        <v>419</v>
      </c>
      <c r="I5" s="238" t="s">
        <v>419</v>
      </c>
      <c r="J5" s="238" t="s">
        <v>419</v>
      </c>
      <c r="K5" s="238" t="s">
        <v>419</v>
      </c>
      <c r="L5" s="238" t="s">
        <v>419</v>
      </c>
      <c r="M5" s="238" t="s">
        <v>419</v>
      </c>
      <c r="N5" s="238" t="s">
        <v>419</v>
      </c>
      <c r="O5" s="238" t="s">
        <v>419</v>
      </c>
      <c r="P5" s="238" t="s">
        <v>419</v>
      </c>
      <c r="Q5" s="238" t="s">
        <v>419</v>
      </c>
      <c r="R5" s="238" t="s">
        <v>419</v>
      </c>
      <c r="S5" s="238" t="s">
        <v>419</v>
      </c>
      <c r="T5" s="238" t="s">
        <v>419</v>
      </c>
      <c r="U5" s="238" t="s">
        <v>419</v>
      </c>
      <c r="V5" s="238" t="s">
        <v>419</v>
      </c>
      <c r="W5" s="238" t="s">
        <v>419</v>
      </c>
      <c r="X5" s="238" t="s">
        <v>419</v>
      </c>
      <c r="Y5" s="242"/>
      <c r="AA5" s="99">
        <v>17516139</v>
      </c>
      <c r="AB5" s="99">
        <v>18124342</v>
      </c>
      <c r="AC5" s="99">
        <v>18771125</v>
      </c>
      <c r="AD5" s="99">
        <v>19450959</v>
      </c>
      <c r="AE5" s="99">
        <v>20162340</v>
      </c>
      <c r="AF5" s="99">
        <v>20909684</v>
      </c>
      <c r="AG5" s="99">
        <v>21691522</v>
      </c>
      <c r="AH5" s="99">
        <v>22507674</v>
      </c>
      <c r="AI5" s="99">
        <v>23364185</v>
      </c>
      <c r="AJ5" s="99">
        <v>24259111</v>
      </c>
      <c r="AK5" s="99">
        <v>25188292</v>
      </c>
      <c r="AL5" s="99">
        <v>26147002</v>
      </c>
      <c r="AM5" s="99">
        <v>27128337</v>
      </c>
      <c r="AN5" s="99">
        <v>28127721</v>
      </c>
      <c r="AO5" s="99">
        <v>29154746</v>
      </c>
      <c r="AP5" s="99">
        <v>30208628</v>
      </c>
      <c r="AQ5" s="99">
        <v>31273533</v>
      </c>
      <c r="AR5" s="99">
        <v>32353588</v>
      </c>
      <c r="AS5" s="99">
        <v>33428486</v>
      </c>
      <c r="AT5" s="99">
        <v>34503774</v>
      </c>
      <c r="AU5" s="99">
        <v>35588987</v>
      </c>
    </row>
    <row r="6" spans="1:47" x14ac:dyDescent="0.35">
      <c r="A6" s="241" t="s">
        <v>96</v>
      </c>
      <c r="B6" s="238" t="s">
        <v>419</v>
      </c>
      <c r="C6" s="238" t="s">
        <v>419</v>
      </c>
      <c r="D6" s="238" t="s">
        <v>419</v>
      </c>
      <c r="E6" s="238" t="s">
        <v>419</v>
      </c>
      <c r="F6" s="238" t="s">
        <v>419</v>
      </c>
      <c r="G6" s="238" t="s">
        <v>419</v>
      </c>
      <c r="H6" s="238" t="s">
        <v>419</v>
      </c>
      <c r="I6" s="238" t="s">
        <v>419</v>
      </c>
      <c r="J6" s="238" t="s">
        <v>419</v>
      </c>
      <c r="K6" s="238" t="s">
        <v>419</v>
      </c>
      <c r="L6" s="238" t="s">
        <v>419</v>
      </c>
      <c r="M6" s="238" t="s">
        <v>419</v>
      </c>
      <c r="N6" s="238" t="s">
        <v>419</v>
      </c>
      <c r="O6" s="238" t="s">
        <v>419</v>
      </c>
      <c r="P6" s="238" t="s">
        <v>419</v>
      </c>
      <c r="Q6" s="238" t="s">
        <v>419</v>
      </c>
      <c r="R6" s="238" t="s">
        <v>419</v>
      </c>
      <c r="S6" s="238" t="s">
        <v>419</v>
      </c>
      <c r="T6" s="238" t="s">
        <v>419</v>
      </c>
      <c r="U6" s="238" t="s">
        <v>419</v>
      </c>
      <c r="V6" s="238" t="s">
        <v>419</v>
      </c>
      <c r="W6" s="238" t="s">
        <v>419</v>
      </c>
      <c r="X6" s="238" t="s">
        <v>419</v>
      </c>
      <c r="Y6" s="242"/>
      <c r="AA6" s="99">
        <v>7431783</v>
      </c>
      <c r="AB6" s="99">
        <v>7659208</v>
      </c>
      <c r="AC6" s="99">
        <v>7894554</v>
      </c>
      <c r="AD6" s="99">
        <v>8149419</v>
      </c>
      <c r="AE6" s="99">
        <v>8402631</v>
      </c>
      <c r="AF6" s="99">
        <v>8647761</v>
      </c>
      <c r="AG6" s="99">
        <v>8906469</v>
      </c>
      <c r="AH6" s="99">
        <v>9172514</v>
      </c>
      <c r="AI6" s="99">
        <v>9445710</v>
      </c>
      <c r="AJ6" s="99">
        <v>9726380</v>
      </c>
      <c r="AK6" s="99">
        <v>10014078</v>
      </c>
      <c r="AL6" s="99">
        <v>10308730</v>
      </c>
      <c r="AM6" s="99">
        <v>10614844</v>
      </c>
      <c r="AN6" s="99">
        <v>10932783</v>
      </c>
      <c r="AO6" s="99">
        <v>11260085</v>
      </c>
      <c r="AP6" s="99">
        <v>11596779</v>
      </c>
      <c r="AQ6" s="99">
        <v>11940683</v>
      </c>
      <c r="AR6" s="99">
        <v>12290444</v>
      </c>
      <c r="AS6" s="99">
        <v>12643123</v>
      </c>
      <c r="AT6" s="99">
        <v>12996895</v>
      </c>
      <c r="AU6" s="99">
        <v>13352864</v>
      </c>
    </row>
    <row r="7" spans="1:47" x14ac:dyDescent="0.35">
      <c r="A7" s="241" t="s">
        <v>97</v>
      </c>
      <c r="B7" s="238" t="s">
        <v>419</v>
      </c>
      <c r="C7" s="238" t="s">
        <v>419</v>
      </c>
      <c r="D7" s="238" t="s">
        <v>419</v>
      </c>
      <c r="E7" s="238" t="s">
        <v>419</v>
      </c>
      <c r="F7" s="238" t="s">
        <v>419</v>
      </c>
      <c r="G7" s="238" t="s">
        <v>419</v>
      </c>
      <c r="H7" s="238" t="s">
        <v>419</v>
      </c>
      <c r="I7" s="238" t="s">
        <v>419</v>
      </c>
      <c r="J7" s="238" t="s">
        <v>419</v>
      </c>
      <c r="K7" s="238" t="s">
        <v>419</v>
      </c>
      <c r="L7" s="238" t="s">
        <v>419</v>
      </c>
      <c r="M7" s="238" t="s">
        <v>419</v>
      </c>
      <c r="N7" s="238" t="s">
        <v>419</v>
      </c>
      <c r="O7" s="238" t="s">
        <v>419</v>
      </c>
      <c r="P7" s="238" t="s">
        <v>419</v>
      </c>
      <c r="Q7" s="238" t="s">
        <v>419</v>
      </c>
      <c r="R7" s="238" t="s">
        <v>419</v>
      </c>
      <c r="S7" s="238" t="s">
        <v>419</v>
      </c>
      <c r="T7" s="238" t="s">
        <v>419</v>
      </c>
      <c r="U7" s="238" t="s">
        <v>419</v>
      </c>
      <c r="V7" s="238" t="s">
        <v>419</v>
      </c>
      <c r="W7" s="238" t="s">
        <v>419</v>
      </c>
      <c r="X7" s="238" t="s">
        <v>419</v>
      </c>
      <c r="Y7" s="242"/>
      <c r="AA7" s="99">
        <v>12632269</v>
      </c>
      <c r="AB7" s="99">
        <v>13030591</v>
      </c>
      <c r="AC7" s="99">
        <v>13445977</v>
      </c>
      <c r="AD7" s="99">
        <v>13876127</v>
      </c>
      <c r="AE7" s="99">
        <v>14316242</v>
      </c>
      <c r="AF7" s="99">
        <v>14757074</v>
      </c>
      <c r="AG7" s="99">
        <v>15197915</v>
      </c>
      <c r="AH7" s="99">
        <v>15650022</v>
      </c>
      <c r="AI7" s="99">
        <v>16116845</v>
      </c>
      <c r="AJ7" s="99">
        <v>16602651</v>
      </c>
      <c r="AK7" s="99">
        <v>17113732</v>
      </c>
      <c r="AL7" s="99">
        <v>17636408</v>
      </c>
      <c r="AM7" s="99">
        <v>18169842</v>
      </c>
      <c r="AN7" s="99">
        <v>18718019</v>
      </c>
      <c r="AO7" s="99">
        <v>19275498</v>
      </c>
      <c r="AP7" s="99">
        <v>19835858</v>
      </c>
      <c r="AQ7" s="99">
        <v>20392723</v>
      </c>
      <c r="AR7" s="99">
        <v>20951639</v>
      </c>
      <c r="AS7" s="99">
        <v>21522626</v>
      </c>
      <c r="AT7" s="99">
        <v>22100683</v>
      </c>
      <c r="AU7" s="99">
        <v>22673762</v>
      </c>
    </row>
    <row r="8" spans="1:47" x14ac:dyDescent="0.35">
      <c r="A8" s="241" t="s">
        <v>98</v>
      </c>
      <c r="B8" s="238" t="s">
        <v>419</v>
      </c>
      <c r="C8" s="238" t="s">
        <v>419</v>
      </c>
      <c r="D8" s="238" t="s">
        <v>419</v>
      </c>
      <c r="E8" s="238" t="s">
        <v>419</v>
      </c>
      <c r="F8" s="238" t="s">
        <v>419</v>
      </c>
      <c r="G8" s="238" t="s">
        <v>419</v>
      </c>
      <c r="H8" s="238" t="s">
        <v>419</v>
      </c>
      <c r="I8" s="238" t="s">
        <v>419</v>
      </c>
      <c r="J8" s="238" t="s">
        <v>419</v>
      </c>
      <c r="K8" s="238" t="s">
        <v>419</v>
      </c>
      <c r="L8" s="238" t="s">
        <v>419</v>
      </c>
      <c r="M8" s="238" t="s">
        <v>419</v>
      </c>
      <c r="N8" s="238" t="s">
        <v>419</v>
      </c>
      <c r="O8" s="238" t="s">
        <v>419</v>
      </c>
      <c r="P8" s="238" t="s">
        <v>419</v>
      </c>
      <c r="Q8" s="238" t="s">
        <v>419</v>
      </c>
      <c r="R8" s="238" t="s">
        <v>419</v>
      </c>
      <c r="S8" s="238" t="s">
        <v>419</v>
      </c>
      <c r="T8" s="238" t="s">
        <v>419</v>
      </c>
      <c r="U8" s="238" t="s">
        <v>419</v>
      </c>
      <c r="V8" s="238" t="s">
        <v>419</v>
      </c>
      <c r="W8" s="238" t="s">
        <v>419</v>
      </c>
      <c r="X8" s="238" t="s">
        <v>419</v>
      </c>
      <c r="Y8" s="242"/>
      <c r="AA8" s="99">
        <v>6648938</v>
      </c>
      <c r="AB8" s="99">
        <v>6860846</v>
      </c>
      <c r="AC8" s="99">
        <v>7120496</v>
      </c>
      <c r="AD8" s="99">
        <v>7388874</v>
      </c>
      <c r="AE8" s="99">
        <v>7658190</v>
      </c>
      <c r="AF8" s="99">
        <v>7944609</v>
      </c>
      <c r="AG8" s="99">
        <v>8278109</v>
      </c>
      <c r="AH8" s="99">
        <v>8709366</v>
      </c>
      <c r="AI8" s="99">
        <v>9126605</v>
      </c>
      <c r="AJ8" s="99">
        <v>9455733</v>
      </c>
      <c r="AK8" s="99">
        <v>9795479</v>
      </c>
      <c r="AL8" s="99">
        <v>10149577</v>
      </c>
      <c r="AM8" s="99">
        <v>10494913</v>
      </c>
      <c r="AN8" s="99">
        <v>10727148</v>
      </c>
      <c r="AO8" s="99">
        <v>10903327</v>
      </c>
      <c r="AP8" s="99">
        <v>11155593</v>
      </c>
      <c r="AQ8" s="99">
        <v>11493472</v>
      </c>
      <c r="AR8" s="99">
        <v>11874838</v>
      </c>
      <c r="AS8" s="99">
        <v>12220227</v>
      </c>
      <c r="AT8" s="99">
        <v>12551213</v>
      </c>
      <c r="AU8" s="99">
        <v>12889576</v>
      </c>
    </row>
    <row r="9" spans="1:47" x14ac:dyDescent="0.35">
      <c r="A9" s="241" t="s">
        <v>99</v>
      </c>
      <c r="B9" s="238">
        <v>8.5308647023147692</v>
      </c>
      <c r="C9" s="238">
        <v>8.3960175599727993</v>
      </c>
      <c r="D9" s="238">
        <v>8.2617033750934699</v>
      </c>
      <c r="E9" s="238">
        <v>8.1277888097268995</v>
      </c>
      <c r="F9" s="238">
        <v>7.9942754345369602</v>
      </c>
      <c r="G9" s="238">
        <v>7.8637824232633804</v>
      </c>
      <c r="H9" s="238">
        <v>7.7361722949601202</v>
      </c>
      <c r="I9" s="238">
        <v>7.6114294403595499</v>
      </c>
      <c r="J9" s="238">
        <v>7.48929311659285</v>
      </c>
      <c r="K9" s="238">
        <v>7.3696276955458702</v>
      </c>
      <c r="L9" s="238">
        <v>7.2524133236195301</v>
      </c>
      <c r="M9" s="238">
        <v>7.1373994578710702</v>
      </c>
      <c r="N9" s="238">
        <v>7.0245623408872904</v>
      </c>
      <c r="O9" s="238">
        <v>6.91376367985524</v>
      </c>
      <c r="P9" s="238">
        <v>6.8047620238902802</v>
      </c>
      <c r="Q9" s="238">
        <v>6.6975310443206997</v>
      </c>
      <c r="R9" s="238">
        <v>6.5920355454899102</v>
      </c>
      <c r="S9" s="238">
        <v>6.4879375727019504</v>
      </c>
      <c r="T9" s="238">
        <v>6.3852069690784798</v>
      </c>
      <c r="U9" s="238">
        <v>6.2837109713333099</v>
      </c>
      <c r="V9" s="238">
        <v>6.18331816252162</v>
      </c>
      <c r="W9" s="238">
        <v>6.0838979448646597</v>
      </c>
      <c r="X9" s="238">
        <v>6.1264446389875298</v>
      </c>
      <c r="Y9" s="242"/>
      <c r="AA9" s="99">
        <v>3930648</v>
      </c>
      <c r="AB9" s="99">
        <v>4026841</v>
      </c>
      <c r="AC9" s="99">
        <v>4115138</v>
      </c>
      <c r="AD9" s="99">
        <v>4208834</v>
      </c>
      <c r="AE9" s="99">
        <v>4294352</v>
      </c>
      <c r="AF9" s="99">
        <v>4375569</v>
      </c>
      <c r="AG9" s="99">
        <v>4467233</v>
      </c>
      <c r="AH9" s="99">
        <v>4564540</v>
      </c>
      <c r="AI9" s="99">
        <v>4660067</v>
      </c>
      <c r="AJ9" s="99">
        <v>4732022</v>
      </c>
      <c r="AK9" s="99">
        <v>4773306</v>
      </c>
      <c r="AL9" s="99">
        <v>4802428</v>
      </c>
      <c r="AM9" s="99">
        <v>4798734</v>
      </c>
      <c r="AN9" s="99">
        <v>4819333</v>
      </c>
      <c r="AO9" s="99">
        <v>4904177</v>
      </c>
      <c r="AP9" s="99">
        <v>4996741</v>
      </c>
      <c r="AQ9" s="99">
        <v>5094780</v>
      </c>
      <c r="AR9" s="99">
        <v>5209324</v>
      </c>
      <c r="AS9" s="99">
        <v>5343020</v>
      </c>
      <c r="AT9" s="99">
        <v>5457154</v>
      </c>
      <c r="AU9" s="99">
        <v>5579144</v>
      </c>
    </row>
    <row r="10" spans="1:47" x14ac:dyDescent="0.35">
      <c r="A10" s="241" t="s">
        <v>100</v>
      </c>
      <c r="B10" s="238">
        <v>5.5208739898252803</v>
      </c>
      <c r="C10" s="238">
        <v>5.5543634041638903</v>
      </c>
      <c r="D10" s="238">
        <v>5.5865970429373197</v>
      </c>
      <c r="E10" s="238">
        <v>5.61782060007602</v>
      </c>
      <c r="F10" s="238">
        <v>5.6479144514591004</v>
      </c>
      <c r="G10" s="238">
        <v>5.6768795185008099</v>
      </c>
      <c r="H10" s="238">
        <v>5.7047177821788901</v>
      </c>
      <c r="I10" s="238">
        <v>5.7315599416212901</v>
      </c>
      <c r="J10" s="238">
        <v>5.7571506216043904</v>
      </c>
      <c r="K10" s="238">
        <v>5.7816194350753802</v>
      </c>
      <c r="L10" s="238">
        <v>5.8073645250207697</v>
      </c>
      <c r="M10" s="238">
        <v>5.8344636667492598</v>
      </c>
      <c r="N10" s="238">
        <v>5.8631303127353096</v>
      </c>
      <c r="O10" s="238">
        <v>5.8933109325525201</v>
      </c>
      <c r="P10" s="238">
        <v>5.9250877212256299</v>
      </c>
      <c r="Q10" s="238">
        <v>5.9586840619570403</v>
      </c>
      <c r="R10" s="238">
        <v>5.9941888376335797</v>
      </c>
      <c r="S10" s="238">
        <v>6.0316936003997004</v>
      </c>
      <c r="T10" s="238">
        <v>6.0714358424885599</v>
      </c>
      <c r="U10" s="238">
        <v>6.1133683489445199</v>
      </c>
      <c r="V10" s="238">
        <v>6.1578831378991197</v>
      </c>
      <c r="W10" s="238">
        <v>6.2049381830067203</v>
      </c>
      <c r="X10" s="238">
        <v>6.2470486048012601</v>
      </c>
      <c r="Y10" s="242"/>
      <c r="AA10" s="99">
        <v>8838369</v>
      </c>
      <c r="AB10" s="99">
        <v>9196366</v>
      </c>
      <c r="AC10" s="99">
        <v>9613503</v>
      </c>
      <c r="AD10" s="99">
        <v>10005012</v>
      </c>
      <c r="AE10" s="99">
        <v>10365614</v>
      </c>
      <c r="AF10" s="99">
        <v>10722731</v>
      </c>
      <c r="AG10" s="99">
        <v>11098664</v>
      </c>
      <c r="AH10" s="99">
        <v>11496128</v>
      </c>
      <c r="AI10" s="99">
        <v>11894727</v>
      </c>
      <c r="AJ10" s="99">
        <v>12317730</v>
      </c>
      <c r="AK10" s="99">
        <v>12754906</v>
      </c>
      <c r="AL10" s="99">
        <v>13216766</v>
      </c>
      <c r="AM10" s="99">
        <v>13697126</v>
      </c>
      <c r="AN10" s="99">
        <v>14140274</v>
      </c>
      <c r="AO10" s="99">
        <v>14592585</v>
      </c>
      <c r="AP10" s="99">
        <v>15085884</v>
      </c>
      <c r="AQ10" s="99">
        <v>15604210</v>
      </c>
      <c r="AR10" s="99">
        <v>16126866</v>
      </c>
      <c r="AS10" s="99">
        <v>16644701</v>
      </c>
      <c r="AT10" s="99">
        <v>17179740</v>
      </c>
      <c r="AU10" s="99">
        <v>17723315</v>
      </c>
    </row>
    <row r="11" spans="1:47" x14ac:dyDescent="0.35">
      <c r="A11" s="241" t="s">
        <v>101</v>
      </c>
      <c r="B11" s="238" t="s">
        <v>419</v>
      </c>
      <c r="C11" s="238" t="s">
        <v>419</v>
      </c>
      <c r="D11" s="238" t="s">
        <v>419</v>
      </c>
      <c r="E11" s="238" t="s">
        <v>419</v>
      </c>
      <c r="F11" s="238" t="s">
        <v>419</v>
      </c>
      <c r="G11" s="238" t="s">
        <v>419</v>
      </c>
      <c r="H11" s="238" t="s">
        <v>419</v>
      </c>
      <c r="I11" s="238" t="s">
        <v>419</v>
      </c>
      <c r="J11" s="238" t="s">
        <v>419</v>
      </c>
      <c r="K11" s="238" t="s">
        <v>419</v>
      </c>
      <c r="L11" s="238" t="s">
        <v>419</v>
      </c>
      <c r="M11" s="238" t="s">
        <v>419</v>
      </c>
      <c r="N11" s="238" t="s">
        <v>419</v>
      </c>
      <c r="O11" s="238" t="s">
        <v>419</v>
      </c>
      <c r="P11" s="238" t="s">
        <v>419</v>
      </c>
      <c r="Q11" s="238" t="s">
        <v>419</v>
      </c>
      <c r="R11" s="238" t="s">
        <v>419</v>
      </c>
      <c r="S11" s="238" t="s">
        <v>419</v>
      </c>
      <c r="T11" s="238" t="s">
        <v>419</v>
      </c>
      <c r="U11" s="238" t="s">
        <v>419</v>
      </c>
      <c r="V11" s="238" t="s">
        <v>419</v>
      </c>
      <c r="W11" s="238" t="s">
        <v>419</v>
      </c>
      <c r="X11" s="238" t="s">
        <v>419</v>
      </c>
      <c r="Y11" s="242"/>
      <c r="AA11" s="99">
        <v>559047</v>
      </c>
      <c r="AB11" s="99">
        <v>570130</v>
      </c>
      <c r="AC11" s="99">
        <v>581154</v>
      </c>
      <c r="AD11" s="99">
        <v>592683</v>
      </c>
      <c r="AE11" s="99">
        <v>604658</v>
      </c>
      <c r="AF11" s="99">
        <v>616899</v>
      </c>
      <c r="AG11" s="99">
        <v>629470</v>
      </c>
      <c r="AH11" s="99">
        <v>642493</v>
      </c>
      <c r="AI11" s="99">
        <v>656024</v>
      </c>
      <c r="AJ11" s="99">
        <v>670071</v>
      </c>
      <c r="AK11" s="99">
        <v>684553</v>
      </c>
      <c r="AL11" s="99">
        <v>699393</v>
      </c>
      <c r="AM11" s="99">
        <v>714612</v>
      </c>
      <c r="AN11" s="99">
        <v>730216</v>
      </c>
      <c r="AO11" s="99">
        <v>746232</v>
      </c>
      <c r="AP11" s="99">
        <v>761664</v>
      </c>
      <c r="AQ11" s="99">
        <v>776313</v>
      </c>
      <c r="AR11" s="99">
        <v>790986</v>
      </c>
      <c r="AS11" s="99">
        <v>806166</v>
      </c>
      <c r="AT11" s="99">
        <v>821625</v>
      </c>
      <c r="AU11" s="99">
        <v>836774</v>
      </c>
    </row>
    <row r="12" spans="1:47" x14ac:dyDescent="0.35">
      <c r="A12" s="241" t="s">
        <v>102</v>
      </c>
      <c r="B12" s="238">
        <v>12.212326780568301</v>
      </c>
      <c r="C12" s="238">
        <v>12.213237416881499</v>
      </c>
      <c r="D12" s="238">
        <v>12.208661377351699</v>
      </c>
      <c r="E12" s="238">
        <v>12.198470762077999</v>
      </c>
      <c r="F12" s="238">
        <v>12.1825329393722</v>
      </c>
      <c r="G12" s="238">
        <v>12.161947693498201</v>
      </c>
      <c r="H12" s="238">
        <v>12.1371326820642</v>
      </c>
      <c r="I12" s="238">
        <v>12.107874117823</v>
      </c>
      <c r="J12" s="238">
        <v>12.0733617976337</v>
      </c>
      <c r="K12" s="238">
        <v>12.0339797530418</v>
      </c>
      <c r="L12" s="238">
        <v>11.988930907155501</v>
      </c>
      <c r="M12" s="238">
        <v>11.938572478970899</v>
      </c>
      <c r="N12" s="238">
        <v>11.882121472956101</v>
      </c>
      <c r="O12" s="238">
        <v>11.8193690047971</v>
      </c>
      <c r="P12" s="238">
        <v>11.750372243609901</v>
      </c>
      <c r="Q12" s="238">
        <v>11.674640890003699</v>
      </c>
      <c r="R12" s="238">
        <v>11.591958461052799</v>
      </c>
      <c r="S12" s="238">
        <v>11.501857030796399</v>
      </c>
      <c r="T12" s="238">
        <v>11.404373938246801</v>
      </c>
      <c r="U12" s="238">
        <v>11.2990478746874</v>
      </c>
      <c r="V12" s="238">
        <v>11.1856662910631</v>
      </c>
      <c r="W12" s="238">
        <v>11.3837135621712</v>
      </c>
      <c r="X12" s="238">
        <v>11.584335788125101</v>
      </c>
      <c r="Y12" s="242"/>
      <c r="AA12" s="99">
        <v>51662071</v>
      </c>
      <c r="AB12" s="99">
        <v>53205639</v>
      </c>
      <c r="AC12" s="99">
        <v>54815607</v>
      </c>
      <c r="AD12" s="99">
        <v>56550247</v>
      </c>
      <c r="AE12" s="99">
        <v>58381630</v>
      </c>
      <c r="AF12" s="99">
        <v>60289422</v>
      </c>
      <c r="AG12" s="99">
        <v>62249724</v>
      </c>
      <c r="AH12" s="99">
        <v>64270232</v>
      </c>
      <c r="AI12" s="99">
        <v>66391257</v>
      </c>
      <c r="AJ12" s="99">
        <v>68654269</v>
      </c>
      <c r="AK12" s="99">
        <v>70997870</v>
      </c>
      <c r="AL12" s="99">
        <v>73460021</v>
      </c>
      <c r="AM12" s="99">
        <v>76035588</v>
      </c>
      <c r="AN12" s="99">
        <v>78656904</v>
      </c>
      <c r="AO12" s="99">
        <v>81430977</v>
      </c>
      <c r="AP12" s="99">
        <v>84283273</v>
      </c>
      <c r="AQ12" s="99">
        <v>87087355</v>
      </c>
      <c r="AR12" s="99">
        <v>89906890</v>
      </c>
      <c r="AS12" s="99">
        <v>92853164</v>
      </c>
      <c r="AT12" s="99">
        <v>95894118</v>
      </c>
      <c r="AU12" s="99">
        <v>99010212</v>
      </c>
    </row>
    <row r="13" spans="1:47" x14ac:dyDescent="0.35">
      <c r="A13" s="241" t="s">
        <v>103</v>
      </c>
      <c r="B13" s="238" t="s">
        <v>419</v>
      </c>
      <c r="C13" s="238" t="s">
        <v>419</v>
      </c>
      <c r="D13" s="238" t="s">
        <v>419</v>
      </c>
      <c r="E13" s="238" t="s">
        <v>419</v>
      </c>
      <c r="F13" s="238" t="s">
        <v>419</v>
      </c>
      <c r="G13" s="238" t="s">
        <v>419</v>
      </c>
      <c r="H13" s="238" t="s">
        <v>419</v>
      </c>
      <c r="I13" s="238" t="s">
        <v>419</v>
      </c>
      <c r="J13" s="238" t="s">
        <v>419</v>
      </c>
      <c r="K13" s="238" t="s">
        <v>419</v>
      </c>
      <c r="L13" s="238" t="s">
        <v>419</v>
      </c>
      <c r="M13" s="238" t="s">
        <v>419</v>
      </c>
      <c r="N13" s="238" t="s">
        <v>419</v>
      </c>
      <c r="O13" s="238" t="s">
        <v>419</v>
      </c>
      <c r="P13" s="238" t="s">
        <v>419</v>
      </c>
      <c r="Q13" s="238" t="s">
        <v>419</v>
      </c>
      <c r="R13" s="238" t="s">
        <v>419</v>
      </c>
      <c r="S13" s="238" t="s">
        <v>419</v>
      </c>
      <c r="T13" s="238" t="s">
        <v>419</v>
      </c>
      <c r="U13" s="238" t="s">
        <v>419</v>
      </c>
      <c r="V13" s="238" t="s">
        <v>419</v>
      </c>
      <c r="W13" s="238" t="s">
        <v>419</v>
      </c>
      <c r="X13" s="238" t="s">
        <v>419</v>
      </c>
      <c r="Y13" s="242"/>
      <c r="AA13" s="99">
        <v>789129</v>
      </c>
      <c r="AB13" s="99">
        <v>806411</v>
      </c>
      <c r="AC13" s="99">
        <v>818373</v>
      </c>
      <c r="AD13" s="99">
        <v>830861</v>
      </c>
      <c r="AE13" s="99">
        <v>846947</v>
      </c>
      <c r="AF13" s="99">
        <v>865196</v>
      </c>
      <c r="AG13" s="99">
        <v>882886</v>
      </c>
      <c r="AH13" s="99">
        <v>901103</v>
      </c>
      <c r="AI13" s="99">
        <v>919199</v>
      </c>
      <c r="AJ13" s="99">
        <v>936811</v>
      </c>
      <c r="AK13" s="99">
        <v>954297</v>
      </c>
      <c r="AL13" s="99">
        <v>971753</v>
      </c>
      <c r="AM13" s="99">
        <v>989087</v>
      </c>
      <c r="AN13" s="99">
        <v>1006259</v>
      </c>
      <c r="AO13" s="99">
        <v>1023261</v>
      </c>
      <c r="AP13" s="99">
        <v>1040233</v>
      </c>
      <c r="AQ13" s="99">
        <v>1057198</v>
      </c>
      <c r="AR13" s="99">
        <v>1073994</v>
      </c>
      <c r="AS13" s="99">
        <v>1090156</v>
      </c>
      <c r="AT13" s="99">
        <v>1105557</v>
      </c>
      <c r="AU13" s="99">
        <v>1120849</v>
      </c>
    </row>
    <row r="14" spans="1:47" x14ac:dyDescent="0.35">
      <c r="A14" s="241" t="s">
        <v>104</v>
      </c>
      <c r="B14" s="238" t="s">
        <v>419</v>
      </c>
      <c r="C14" s="238" t="s">
        <v>419</v>
      </c>
      <c r="D14" s="238" t="s">
        <v>419</v>
      </c>
      <c r="E14" s="238" t="s">
        <v>419</v>
      </c>
      <c r="F14" s="238" t="s">
        <v>419</v>
      </c>
      <c r="G14" s="238" t="s">
        <v>419</v>
      </c>
      <c r="H14" s="238" t="s">
        <v>419</v>
      </c>
      <c r="I14" s="238" t="s">
        <v>419</v>
      </c>
      <c r="J14" s="238" t="s">
        <v>419</v>
      </c>
      <c r="K14" s="238" t="s">
        <v>419</v>
      </c>
      <c r="L14" s="238" t="s">
        <v>419</v>
      </c>
      <c r="M14" s="238" t="s">
        <v>419</v>
      </c>
      <c r="N14" s="238" t="s">
        <v>419</v>
      </c>
      <c r="O14" s="238" t="s">
        <v>419</v>
      </c>
      <c r="P14" s="238" t="s">
        <v>419</v>
      </c>
      <c r="Q14" s="238" t="s">
        <v>419</v>
      </c>
      <c r="R14" s="238" t="s">
        <v>419</v>
      </c>
      <c r="S14" s="238" t="s">
        <v>419</v>
      </c>
      <c r="T14" s="238" t="s">
        <v>419</v>
      </c>
      <c r="U14" s="238" t="s">
        <v>419</v>
      </c>
      <c r="V14" s="238" t="s">
        <v>419</v>
      </c>
      <c r="W14" s="238" t="s">
        <v>419</v>
      </c>
      <c r="X14" s="238" t="s">
        <v>419</v>
      </c>
      <c r="Y14" s="242"/>
      <c r="AA14" s="99">
        <v>2547424</v>
      </c>
      <c r="AB14" s="99">
        <v>2653390</v>
      </c>
      <c r="AC14" s="99">
        <v>2763140</v>
      </c>
      <c r="AD14" s="99">
        <v>2831732</v>
      </c>
      <c r="AE14" s="99">
        <v>2880093</v>
      </c>
      <c r="AF14" s="99">
        <v>2926168</v>
      </c>
      <c r="AG14" s="99">
        <v>3005779</v>
      </c>
      <c r="AH14" s="99">
        <v>3083888</v>
      </c>
      <c r="AI14" s="99">
        <v>3147727</v>
      </c>
      <c r="AJ14" s="99">
        <v>3207570</v>
      </c>
      <c r="AK14" s="99">
        <v>3252596</v>
      </c>
      <c r="AL14" s="99">
        <v>3296367</v>
      </c>
      <c r="AM14" s="99">
        <v>3323425</v>
      </c>
      <c r="AN14" s="99">
        <v>3340006</v>
      </c>
      <c r="AO14" s="99">
        <v>3365287</v>
      </c>
      <c r="AP14" s="99">
        <v>3396933</v>
      </c>
      <c r="AQ14" s="99">
        <v>3445374</v>
      </c>
      <c r="AR14" s="99">
        <v>3498818</v>
      </c>
      <c r="AS14" s="99">
        <v>3555868</v>
      </c>
      <c r="AT14" s="99">
        <v>3620312</v>
      </c>
      <c r="AU14" s="99">
        <v>3684032</v>
      </c>
    </row>
    <row r="15" spans="1:47" x14ac:dyDescent="0.35">
      <c r="A15" s="241" t="s">
        <v>105</v>
      </c>
      <c r="B15" s="238">
        <v>5.0438463470573502</v>
      </c>
      <c r="C15" s="238">
        <v>5.42753511001309</v>
      </c>
      <c r="D15" s="238">
        <v>5.5934366579753902</v>
      </c>
      <c r="E15" s="238">
        <v>5.7762014845647203</v>
      </c>
      <c r="F15" s="238">
        <v>5.9760749279385097</v>
      </c>
      <c r="G15" s="238">
        <v>6.1929465335169898</v>
      </c>
      <c r="H15" s="238">
        <v>6.4270568123309904</v>
      </c>
      <c r="I15" s="238">
        <v>6.6836169385916397</v>
      </c>
      <c r="J15" s="238">
        <v>7.0188399121642604</v>
      </c>
      <c r="K15" s="238">
        <v>7.3716763152655398</v>
      </c>
      <c r="L15" s="238">
        <v>7.7429365040520803</v>
      </c>
      <c r="M15" s="238">
        <v>8.1316533400790405</v>
      </c>
      <c r="N15" s="238">
        <v>8.5382612220262892</v>
      </c>
      <c r="O15" s="238">
        <v>8.9558554257849305</v>
      </c>
      <c r="P15" s="238">
        <v>9.3904846134396998</v>
      </c>
      <c r="Q15" s="238">
        <v>9.8415147872892597</v>
      </c>
      <c r="R15" s="238">
        <v>10.308997223031</v>
      </c>
      <c r="S15" s="238">
        <v>10.791947108768699</v>
      </c>
      <c r="T15" s="238">
        <v>11.2910758539614</v>
      </c>
      <c r="U15" s="238">
        <v>11.8060525680289</v>
      </c>
      <c r="V15" s="238">
        <v>12.3362032791012</v>
      </c>
      <c r="W15" s="238">
        <v>12.881513331546101</v>
      </c>
      <c r="X15" s="238">
        <v>13.237898243217799</v>
      </c>
      <c r="Y15" s="242"/>
      <c r="AA15" s="99">
        <v>71073215</v>
      </c>
      <c r="AB15" s="99">
        <v>73168838</v>
      </c>
      <c r="AC15" s="99">
        <v>75301026</v>
      </c>
      <c r="AD15" s="99">
        <v>77469940</v>
      </c>
      <c r="AE15" s="99">
        <v>79691050</v>
      </c>
      <c r="AF15" s="99">
        <v>81996185</v>
      </c>
      <c r="AG15" s="99">
        <v>84357105</v>
      </c>
      <c r="AH15" s="99">
        <v>86755585</v>
      </c>
      <c r="AI15" s="99">
        <v>89237791</v>
      </c>
      <c r="AJ15" s="99">
        <v>91817929</v>
      </c>
      <c r="AK15" s="99">
        <v>94451280</v>
      </c>
      <c r="AL15" s="99">
        <v>97084366</v>
      </c>
      <c r="AM15" s="99">
        <v>99746766</v>
      </c>
      <c r="AN15" s="243">
        <v>102000000</v>
      </c>
      <c r="AO15" s="243">
        <v>105000000</v>
      </c>
      <c r="AP15" s="243">
        <v>108000000</v>
      </c>
      <c r="AQ15" s="243">
        <v>111000000</v>
      </c>
      <c r="AR15" s="243">
        <v>114000000</v>
      </c>
      <c r="AS15" s="243">
        <v>117000000</v>
      </c>
      <c r="AT15" s="243">
        <v>120000000</v>
      </c>
      <c r="AU15" s="243">
        <v>123000000</v>
      </c>
    </row>
    <row r="16" spans="1:47" x14ac:dyDescent="0.35">
      <c r="A16" s="241" t="s">
        <v>106</v>
      </c>
      <c r="B16" s="238">
        <v>21.769000043354701</v>
      </c>
      <c r="C16" s="238">
        <v>23.047497760526898</v>
      </c>
      <c r="D16" s="238">
        <v>24.351906114762201</v>
      </c>
      <c r="E16" s="238">
        <v>25.666455309582901</v>
      </c>
      <c r="F16" s="238">
        <v>26.944755421546301</v>
      </c>
      <c r="G16" s="238">
        <v>28.2440609589333</v>
      </c>
      <c r="H16" s="238">
        <v>29.5643185142197</v>
      </c>
      <c r="I16" s="238">
        <v>30.905478303226602</v>
      </c>
      <c r="J16" s="238">
        <v>32.267971101676501</v>
      </c>
      <c r="K16" s="238">
        <v>33.649794224325603</v>
      </c>
      <c r="L16" s="238">
        <v>35.052318941631199</v>
      </c>
      <c r="M16" s="238">
        <v>36.474449465877797</v>
      </c>
      <c r="N16" s="238">
        <v>37.917135035230302</v>
      </c>
      <c r="O16" s="238">
        <v>39.377613722444302</v>
      </c>
      <c r="P16" s="238">
        <v>40.855113970488397</v>
      </c>
      <c r="Q16" s="238">
        <v>42.3488125860354</v>
      </c>
      <c r="R16" s="238">
        <v>43.8572751152197</v>
      </c>
      <c r="S16" s="238">
        <v>44.661255512090698</v>
      </c>
      <c r="T16" s="238">
        <v>45.281063585478798</v>
      </c>
      <c r="U16" s="238">
        <v>45.892411636770099</v>
      </c>
      <c r="V16" s="238">
        <v>46.495302997130402</v>
      </c>
      <c r="W16" s="238">
        <v>47.089187002394297</v>
      </c>
      <c r="X16" s="238">
        <v>47.674652525949803</v>
      </c>
      <c r="Y16" s="242"/>
      <c r="AA16" s="99">
        <v>1522223</v>
      </c>
      <c r="AB16" s="99">
        <v>1566257</v>
      </c>
      <c r="AC16" s="99">
        <v>1612225</v>
      </c>
      <c r="AD16" s="99">
        <v>1660368</v>
      </c>
      <c r="AE16" s="99">
        <v>1711294</v>
      </c>
      <c r="AF16" s="99">
        <v>1764883</v>
      </c>
      <c r="AG16" s="99">
        <v>1820542</v>
      </c>
      <c r="AH16" s="99">
        <v>1878119</v>
      </c>
      <c r="AI16" s="99">
        <v>1937275</v>
      </c>
      <c r="AJ16" s="99">
        <v>1998212</v>
      </c>
      <c r="AK16" s="99">
        <v>2061014</v>
      </c>
      <c r="AL16" s="99">
        <v>2124869</v>
      </c>
      <c r="AM16" s="99">
        <v>2189019</v>
      </c>
      <c r="AN16" s="99">
        <v>2253133</v>
      </c>
      <c r="AO16" s="99">
        <v>2317206</v>
      </c>
      <c r="AP16" s="99">
        <v>2381182</v>
      </c>
      <c r="AQ16" s="99">
        <v>2444916</v>
      </c>
      <c r="AR16" s="99">
        <v>2508883</v>
      </c>
      <c r="AS16" s="99">
        <v>2573995</v>
      </c>
      <c r="AT16" s="99">
        <v>2639916</v>
      </c>
      <c r="AU16" s="99">
        <v>2705992</v>
      </c>
    </row>
    <row r="17" spans="1:47" x14ac:dyDescent="0.35">
      <c r="A17" s="241" t="s">
        <v>107</v>
      </c>
      <c r="B17" s="238" t="s">
        <v>419</v>
      </c>
      <c r="C17" s="238" t="s">
        <v>419</v>
      </c>
      <c r="D17" s="238" t="s">
        <v>419</v>
      </c>
      <c r="E17" s="238" t="s">
        <v>419</v>
      </c>
      <c r="F17" s="238" t="s">
        <v>419</v>
      </c>
      <c r="G17" s="238" t="s">
        <v>419</v>
      </c>
      <c r="H17" s="238" t="s">
        <v>419</v>
      </c>
      <c r="I17" s="238" t="s">
        <v>419</v>
      </c>
      <c r="J17" s="238" t="s">
        <v>419</v>
      </c>
      <c r="K17" s="238" t="s">
        <v>419</v>
      </c>
      <c r="L17" s="238" t="s">
        <v>419</v>
      </c>
      <c r="M17" s="238" t="s">
        <v>419</v>
      </c>
      <c r="N17" s="238" t="s">
        <v>419</v>
      </c>
      <c r="O17" s="238" t="s">
        <v>419</v>
      </c>
      <c r="P17" s="238" t="s">
        <v>419</v>
      </c>
      <c r="Q17" s="238" t="s">
        <v>419</v>
      </c>
      <c r="R17" s="238" t="s">
        <v>419</v>
      </c>
      <c r="S17" s="238" t="s">
        <v>419</v>
      </c>
      <c r="T17" s="238" t="s">
        <v>419</v>
      </c>
      <c r="U17" s="238" t="s">
        <v>419</v>
      </c>
      <c r="V17" s="238" t="s">
        <v>419</v>
      </c>
      <c r="W17" s="238" t="s">
        <v>419</v>
      </c>
      <c r="X17" s="238" t="s">
        <v>419</v>
      </c>
      <c r="Y17" s="242"/>
      <c r="AA17" s="99">
        <v>8577790</v>
      </c>
      <c r="AB17" s="99">
        <v>8772254</v>
      </c>
      <c r="AC17" s="99">
        <v>8961039</v>
      </c>
      <c r="AD17" s="99">
        <v>9140114</v>
      </c>
      <c r="AE17" s="99">
        <v>9330625</v>
      </c>
      <c r="AF17" s="99">
        <v>9547082</v>
      </c>
      <c r="AG17" s="99">
        <v>9779785</v>
      </c>
      <c r="AH17" s="99">
        <v>10021323</v>
      </c>
      <c r="AI17" s="99">
        <v>10270728</v>
      </c>
      <c r="AJ17" s="99">
        <v>10527712</v>
      </c>
      <c r="AK17" s="99">
        <v>10788692</v>
      </c>
      <c r="AL17" s="99">
        <v>11055430</v>
      </c>
      <c r="AM17" s="99">
        <v>11333365</v>
      </c>
      <c r="AN17" s="99">
        <v>11625998</v>
      </c>
      <c r="AO17" s="99">
        <v>11930985</v>
      </c>
      <c r="AP17" s="99">
        <v>12240789</v>
      </c>
      <c r="AQ17" s="99">
        <v>12554864</v>
      </c>
      <c r="AR17" s="99">
        <v>12877539</v>
      </c>
      <c r="AS17" s="99">
        <v>13205153</v>
      </c>
      <c r="AT17" s="99">
        <v>13531906</v>
      </c>
      <c r="AU17" s="99">
        <v>13859341</v>
      </c>
    </row>
    <row r="18" spans="1:47" x14ac:dyDescent="0.35">
      <c r="A18" s="241" t="s">
        <v>108</v>
      </c>
      <c r="B18" s="238">
        <v>17.774654877382599</v>
      </c>
      <c r="C18" s="238">
        <v>18.071773902183502</v>
      </c>
      <c r="D18" s="238">
        <v>18.369659196819502</v>
      </c>
      <c r="E18" s="238">
        <v>18.667348902333501</v>
      </c>
      <c r="F18" s="238">
        <v>18.964975381778402</v>
      </c>
      <c r="G18" s="238">
        <v>19.261614697306999</v>
      </c>
      <c r="H18" s="238">
        <v>19.558076774215198</v>
      </c>
      <c r="I18" s="238">
        <v>19.853440084707</v>
      </c>
      <c r="J18" s="238">
        <v>20.147804902896599</v>
      </c>
      <c r="K18" s="238">
        <v>20.440291368767799</v>
      </c>
      <c r="L18" s="238">
        <v>20.731942283858</v>
      </c>
      <c r="M18" s="238">
        <v>21.021855345912702</v>
      </c>
      <c r="N18" s="238">
        <v>21.310080849123398</v>
      </c>
      <c r="O18" s="238">
        <v>21.5960541502346</v>
      </c>
      <c r="P18" s="238">
        <v>21.879798427695398</v>
      </c>
      <c r="Q18" s="238">
        <v>22.161038638743602</v>
      </c>
      <c r="R18" s="238">
        <v>22.439222295799201</v>
      </c>
      <c r="S18" s="238">
        <v>22.714084256238898</v>
      </c>
      <c r="T18" s="238">
        <v>22.9856159322566</v>
      </c>
      <c r="U18" s="238">
        <v>23.253277475956601</v>
      </c>
      <c r="V18" s="238">
        <v>23.516801878275601</v>
      </c>
      <c r="W18" s="238">
        <v>23.775918010383101</v>
      </c>
      <c r="X18" s="238">
        <v>23.871601843252002</v>
      </c>
      <c r="Y18" s="242"/>
      <c r="AA18" s="99">
        <v>1285678</v>
      </c>
      <c r="AB18" s="99">
        <v>1315653</v>
      </c>
      <c r="AC18" s="99">
        <v>1347009</v>
      </c>
      <c r="AD18" s="99">
        <v>1379713</v>
      </c>
      <c r="AE18" s="99">
        <v>1414091</v>
      </c>
      <c r="AF18" s="99">
        <v>1450572</v>
      </c>
      <c r="AG18" s="99">
        <v>1488431</v>
      </c>
      <c r="AH18" s="99">
        <v>1527196</v>
      </c>
      <c r="AI18" s="99">
        <v>1567220</v>
      </c>
      <c r="AJ18" s="99">
        <v>1609017</v>
      </c>
      <c r="AK18" s="99">
        <v>1652717</v>
      </c>
      <c r="AL18" s="99">
        <v>1697753</v>
      </c>
      <c r="AM18" s="99">
        <v>1743309</v>
      </c>
      <c r="AN18" s="99">
        <v>1788919</v>
      </c>
      <c r="AO18" s="99">
        <v>1834552</v>
      </c>
      <c r="AP18" s="99">
        <v>1879826</v>
      </c>
      <c r="AQ18" s="99">
        <v>1924955</v>
      </c>
      <c r="AR18" s="99">
        <v>1970457</v>
      </c>
      <c r="AS18" s="99">
        <v>2015828</v>
      </c>
      <c r="AT18" s="99">
        <v>2060721</v>
      </c>
      <c r="AU18" s="99">
        <v>2105566</v>
      </c>
    </row>
    <row r="19" spans="1:47" x14ac:dyDescent="0.35">
      <c r="A19" s="241" t="s">
        <v>109</v>
      </c>
      <c r="B19" s="238">
        <v>8.8526166815520906</v>
      </c>
      <c r="C19" s="238">
        <v>9.7200505026425503</v>
      </c>
      <c r="D19" s="238">
        <v>10.610426925609399</v>
      </c>
      <c r="E19" s="238">
        <v>11.523814869286401</v>
      </c>
      <c r="F19" s="238">
        <v>12.4615956322682</v>
      </c>
      <c r="G19" s="238">
        <v>13.4224474798429</v>
      </c>
      <c r="H19" s="238">
        <v>14.408210007122999</v>
      </c>
      <c r="I19" s="238">
        <v>15.370615691576001</v>
      </c>
      <c r="J19" s="238">
        <v>16.354620464555801</v>
      </c>
      <c r="K19" s="238">
        <v>17.359028359639598</v>
      </c>
      <c r="L19" s="238">
        <v>18.385719334009401</v>
      </c>
      <c r="M19" s="238">
        <v>19.434523080216099</v>
      </c>
      <c r="N19" s="238">
        <v>20.382807478591602</v>
      </c>
      <c r="O19" s="238">
        <v>21.230094738934898</v>
      </c>
      <c r="P19" s="238">
        <v>22.089242322519699</v>
      </c>
      <c r="Q19" s="238">
        <v>22.960940504336499</v>
      </c>
      <c r="R19" s="238">
        <v>23.844119149348199</v>
      </c>
      <c r="S19" s="238">
        <v>24.739469269916</v>
      </c>
      <c r="T19" s="238">
        <v>25.650785252130099</v>
      </c>
      <c r="U19" s="238">
        <v>26.577693044854701</v>
      </c>
      <c r="V19" s="238">
        <v>27.5216836619161</v>
      </c>
      <c r="W19" s="238">
        <v>27.865732977081201</v>
      </c>
      <c r="X19" s="238">
        <v>28.217487419303701</v>
      </c>
      <c r="Y19" s="242"/>
      <c r="AA19" s="99">
        <v>1997534</v>
      </c>
      <c r="AB19" s="99">
        <v>1993030</v>
      </c>
      <c r="AC19" s="99">
        <v>1985384</v>
      </c>
      <c r="AD19" s="99">
        <v>1977424</v>
      </c>
      <c r="AE19" s="99">
        <v>1976780</v>
      </c>
      <c r="AF19" s="99">
        <v>1983465</v>
      </c>
      <c r="AG19" s="99">
        <v>1995014</v>
      </c>
      <c r="AH19" s="99">
        <v>2009169</v>
      </c>
      <c r="AI19" s="99">
        <v>2022747</v>
      </c>
      <c r="AJ19" s="99">
        <v>2037677</v>
      </c>
      <c r="AK19" s="99">
        <v>2054718</v>
      </c>
      <c r="AL19" s="99">
        <v>2073939</v>
      </c>
      <c r="AM19" s="99">
        <v>2095242</v>
      </c>
      <c r="AN19" s="99">
        <v>2118521</v>
      </c>
      <c r="AO19" s="99">
        <v>2143872</v>
      </c>
      <c r="AP19" s="99">
        <v>2170617</v>
      </c>
      <c r="AQ19" s="99">
        <v>2198017</v>
      </c>
      <c r="AR19" s="99">
        <v>2225702</v>
      </c>
      <c r="AS19" s="99">
        <v>2254100</v>
      </c>
      <c r="AT19" s="99">
        <v>2281454</v>
      </c>
      <c r="AU19" s="99">
        <v>2305825</v>
      </c>
    </row>
    <row r="20" spans="1:47" x14ac:dyDescent="0.35">
      <c r="A20" s="241" t="s">
        <v>110</v>
      </c>
      <c r="B20" s="238" t="s">
        <v>419</v>
      </c>
      <c r="C20" s="238" t="s">
        <v>419</v>
      </c>
      <c r="D20" s="238" t="s">
        <v>419</v>
      </c>
      <c r="E20" s="238" t="s">
        <v>419</v>
      </c>
      <c r="F20" s="238" t="s">
        <v>419</v>
      </c>
      <c r="G20" s="238" t="s">
        <v>419</v>
      </c>
      <c r="H20" s="238" t="s">
        <v>419</v>
      </c>
      <c r="I20" s="238" t="s">
        <v>419</v>
      </c>
      <c r="J20" s="238" t="s">
        <v>419</v>
      </c>
      <c r="K20" s="238" t="s">
        <v>419</v>
      </c>
      <c r="L20" s="238" t="s">
        <v>419</v>
      </c>
      <c r="M20" s="238" t="s">
        <v>419</v>
      </c>
      <c r="N20" s="238" t="s">
        <v>419</v>
      </c>
      <c r="O20" s="238" t="s">
        <v>419</v>
      </c>
      <c r="P20" s="238" t="s">
        <v>419</v>
      </c>
      <c r="Q20" s="238" t="s">
        <v>419</v>
      </c>
      <c r="R20" s="238" t="s">
        <v>419</v>
      </c>
      <c r="S20" s="238" t="s">
        <v>419</v>
      </c>
      <c r="T20" s="238" t="s">
        <v>419</v>
      </c>
      <c r="U20" s="238" t="s">
        <v>419</v>
      </c>
      <c r="V20" s="238" t="s">
        <v>419</v>
      </c>
      <c r="W20" s="238" t="s">
        <v>419</v>
      </c>
      <c r="X20" s="238" t="s">
        <v>419</v>
      </c>
      <c r="Y20" s="242"/>
      <c r="AA20" s="99">
        <v>3060599</v>
      </c>
      <c r="AB20" s="99">
        <v>3085173</v>
      </c>
      <c r="AC20" s="99">
        <v>3122447</v>
      </c>
      <c r="AD20" s="99">
        <v>3266318</v>
      </c>
      <c r="AE20" s="99">
        <v>3455397</v>
      </c>
      <c r="AF20" s="99">
        <v>3632740</v>
      </c>
      <c r="AG20" s="99">
        <v>3783887</v>
      </c>
      <c r="AH20" s="99">
        <v>3905066</v>
      </c>
      <c r="AI20" s="99">
        <v>4019956</v>
      </c>
      <c r="AJ20" s="99">
        <v>4181150</v>
      </c>
      <c r="AK20" s="99">
        <v>4331740</v>
      </c>
      <c r="AL20" s="99">
        <v>4427313</v>
      </c>
      <c r="AM20" s="99">
        <v>4519398</v>
      </c>
      <c r="AN20" s="99">
        <v>4612329</v>
      </c>
      <c r="AO20" s="99">
        <v>4706097</v>
      </c>
      <c r="AP20" s="99">
        <v>4796631</v>
      </c>
      <c r="AQ20" s="99">
        <v>4889391</v>
      </c>
      <c r="AR20" s="99">
        <v>4985289</v>
      </c>
      <c r="AS20" s="99">
        <v>5087584</v>
      </c>
      <c r="AT20" s="99">
        <v>5193416</v>
      </c>
      <c r="AU20" s="99">
        <v>5302681</v>
      </c>
    </row>
    <row r="21" spans="1:47" x14ac:dyDescent="0.35">
      <c r="A21" s="241" t="s">
        <v>111</v>
      </c>
      <c r="B21" s="238">
        <v>6.93422792661854</v>
      </c>
      <c r="C21" s="238">
        <v>7.4887809718185796</v>
      </c>
      <c r="D21" s="238">
        <v>8.0596894954168103</v>
      </c>
      <c r="E21" s="238">
        <v>8.6467865868370204</v>
      </c>
      <c r="F21" s="238">
        <v>9.2502581533834896</v>
      </c>
      <c r="G21" s="238">
        <v>9.9326155417410398</v>
      </c>
      <c r="H21" s="238">
        <v>10.635899515633801</v>
      </c>
      <c r="I21" s="238">
        <v>11.359994340655399</v>
      </c>
      <c r="J21" s="238">
        <v>12.1053840846591</v>
      </c>
      <c r="K21" s="238">
        <v>12.871109919210699</v>
      </c>
      <c r="L21" s="238">
        <v>13.6576266289381</v>
      </c>
      <c r="M21" s="238">
        <v>14.464766727457301</v>
      </c>
      <c r="N21" s="238">
        <v>15.2925667357711</v>
      </c>
      <c r="O21" s="238">
        <v>16.140830276208501</v>
      </c>
      <c r="P21" s="238">
        <v>16.763008034772898</v>
      </c>
      <c r="Q21" s="238">
        <v>17.3862360832543</v>
      </c>
      <c r="R21" s="238">
        <v>18.026690065869399</v>
      </c>
      <c r="S21" s="238">
        <v>18.6844476953544</v>
      </c>
      <c r="T21" s="238">
        <v>19.359823060021299</v>
      </c>
      <c r="U21" s="238">
        <v>20.052565137136099</v>
      </c>
      <c r="V21" s="238">
        <v>20.763533318393801</v>
      </c>
      <c r="W21" s="238">
        <v>21.492128375320299</v>
      </c>
      <c r="X21" s="238">
        <v>22.2392232754516</v>
      </c>
      <c r="Y21" s="242"/>
      <c r="AA21" s="99">
        <v>17211934</v>
      </c>
      <c r="AB21" s="99">
        <v>17724310</v>
      </c>
      <c r="AC21" s="99">
        <v>18250774</v>
      </c>
      <c r="AD21" s="99">
        <v>18792171</v>
      </c>
      <c r="AE21" s="99">
        <v>19350299</v>
      </c>
      <c r="AF21" s="99">
        <v>19924958</v>
      </c>
      <c r="AG21" s="99">
        <v>20513599</v>
      </c>
      <c r="AH21" s="99">
        <v>21117092</v>
      </c>
      <c r="AI21" s="99">
        <v>21731053</v>
      </c>
      <c r="AJ21" s="99">
        <v>22348158</v>
      </c>
      <c r="AK21" s="99">
        <v>22966240</v>
      </c>
      <c r="AL21" s="99">
        <v>23588073</v>
      </c>
      <c r="AM21" s="99">
        <v>24215976</v>
      </c>
      <c r="AN21" s="99">
        <v>24850912</v>
      </c>
      <c r="AO21" s="99">
        <v>25501941</v>
      </c>
      <c r="AP21" s="99">
        <v>26169542</v>
      </c>
      <c r="AQ21" s="99">
        <v>26846541</v>
      </c>
      <c r="AR21" s="99">
        <v>27533134</v>
      </c>
      <c r="AS21" s="99">
        <v>28225177</v>
      </c>
      <c r="AT21" s="99">
        <v>28915653</v>
      </c>
      <c r="AU21" s="99">
        <v>29611714</v>
      </c>
    </row>
    <row r="22" spans="1:47" x14ac:dyDescent="0.35">
      <c r="A22" s="241" t="s">
        <v>112</v>
      </c>
      <c r="B22" s="238">
        <v>6.9307232813227602</v>
      </c>
      <c r="C22" s="238">
        <v>7.3010608667668597</v>
      </c>
      <c r="D22" s="238">
        <v>7.6805157418771497</v>
      </c>
      <c r="E22" s="238">
        <v>8.0694267634079306</v>
      </c>
      <c r="F22" s="238">
        <v>8.4674209060784307</v>
      </c>
      <c r="G22" s="238">
        <v>8.8748455230024401</v>
      </c>
      <c r="H22" s="238">
        <v>9.2913181599035592</v>
      </c>
      <c r="I22" s="238">
        <v>9.7171930688280899</v>
      </c>
      <c r="J22" s="238">
        <v>10.1520807536763</v>
      </c>
      <c r="K22" s="238">
        <v>10.6005508630346</v>
      </c>
      <c r="L22" s="238">
        <v>11.0627064610518</v>
      </c>
      <c r="M22" s="238">
        <v>11.539037260074499</v>
      </c>
      <c r="N22" s="238">
        <v>12.029254412390699</v>
      </c>
      <c r="O22" s="238">
        <v>12.534236125651899</v>
      </c>
      <c r="P22" s="238">
        <v>13.053285260364801</v>
      </c>
      <c r="Q22" s="238">
        <v>13.5876840716512</v>
      </c>
      <c r="R22" s="238">
        <v>14.1363136398145</v>
      </c>
      <c r="S22" s="238">
        <v>14.7004635346463</v>
      </c>
      <c r="T22" s="238">
        <v>15.280214141913</v>
      </c>
      <c r="U22" s="238">
        <v>15.875229506187299</v>
      </c>
      <c r="V22" s="238">
        <v>16.486404613686499</v>
      </c>
      <c r="W22" s="238">
        <v>17.113387467304499</v>
      </c>
      <c r="X22" s="238">
        <v>17.757079623410799</v>
      </c>
      <c r="Y22" s="242"/>
      <c r="AA22" s="99">
        <v>11784498</v>
      </c>
      <c r="AB22" s="99">
        <v>12087965</v>
      </c>
      <c r="AC22" s="99">
        <v>12411342</v>
      </c>
      <c r="AD22" s="99">
        <v>12755648</v>
      </c>
      <c r="AE22" s="99">
        <v>13118307</v>
      </c>
      <c r="AF22" s="99">
        <v>13495463</v>
      </c>
      <c r="AG22" s="99">
        <v>13889423</v>
      </c>
      <c r="AH22" s="99">
        <v>14298932</v>
      </c>
      <c r="AI22" s="99">
        <v>14718422</v>
      </c>
      <c r="AJ22" s="99">
        <v>15146094</v>
      </c>
      <c r="AK22" s="99">
        <v>15581251</v>
      </c>
      <c r="AL22" s="99">
        <v>16024775</v>
      </c>
      <c r="AM22" s="99">
        <v>16477966</v>
      </c>
      <c r="AN22" s="99">
        <v>16938942</v>
      </c>
      <c r="AO22" s="99">
        <v>17405624</v>
      </c>
      <c r="AP22" s="99">
        <v>17881167</v>
      </c>
      <c r="AQ22" s="99">
        <v>18367883</v>
      </c>
      <c r="AR22" s="99">
        <v>18867337</v>
      </c>
      <c r="AS22" s="99">
        <v>19377061</v>
      </c>
      <c r="AT22" s="99">
        <v>19889742</v>
      </c>
      <c r="AU22" s="99">
        <v>20405317</v>
      </c>
    </row>
    <row r="23" spans="1:47" x14ac:dyDescent="0.35">
      <c r="A23" s="241" t="s">
        <v>113</v>
      </c>
      <c r="B23" s="238" t="s">
        <v>419</v>
      </c>
      <c r="C23" s="238" t="s">
        <v>419</v>
      </c>
      <c r="D23" s="238" t="s">
        <v>419</v>
      </c>
      <c r="E23" s="238" t="s">
        <v>419</v>
      </c>
      <c r="F23" s="238" t="s">
        <v>419</v>
      </c>
      <c r="G23" s="238" t="s">
        <v>419</v>
      </c>
      <c r="H23" s="238" t="s">
        <v>419</v>
      </c>
      <c r="I23" s="238" t="s">
        <v>419</v>
      </c>
      <c r="J23" s="238" t="s">
        <v>419</v>
      </c>
      <c r="K23" s="238" t="s">
        <v>419</v>
      </c>
      <c r="L23" s="238" t="s">
        <v>419</v>
      </c>
      <c r="M23" s="238" t="s">
        <v>419</v>
      </c>
      <c r="N23" s="238" t="s">
        <v>419</v>
      </c>
      <c r="O23" s="238" t="s">
        <v>419</v>
      </c>
      <c r="P23" s="238" t="s">
        <v>419</v>
      </c>
      <c r="Q23" s="238" t="s">
        <v>419</v>
      </c>
      <c r="R23" s="238" t="s">
        <v>419</v>
      </c>
      <c r="S23" s="238" t="s">
        <v>419</v>
      </c>
      <c r="T23" s="238" t="s">
        <v>419</v>
      </c>
      <c r="U23" s="238" t="s">
        <v>419</v>
      </c>
      <c r="V23" s="238" t="s">
        <v>419</v>
      </c>
      <c r="W23" s="238" t="s">
        <v>419</v>
      </c>
      <c r="X23" s="238" t="s">
        <v>419</v>
      </c>
      <c r="Y23" s="242"/>
      <c r="AA23" s="99">
        <v>11952660</v>
      </c>
      <c r="AB23" s="99">
        <v>12342165</v>
      </c>
      <c r="AC23" s="99">
        <v>12751995</v>
      </c>
      <c r="AD23" s="99">
        <v>13180551</v>
      </c>
      <c r="AE23" s="99">
        <v>13623541</v>
      </c>
      <c r="AF23" s="99">
        <v>14080912</v>
      </c>
      <c r="AG23" s="99">
        <v>14551117</v>
      </c>
      <c r="AH23" s="99">
        <v>15032635</v>
      </c>
      <c r="AI23" s="99">
        <v>15529181</v>
      </c>
      <c r="AJ23" s="99">
        <v>16039734</v>
      </c>
      <c r="AK23" s="99">
        <v>16514687</v>
      </c>
      <c r="AL23" s="99">
        <v>17004033</v>
      </c>
      <c r="AM23" s="99">
        <v>17551814</v>
      </c>
      <c r="AN23" s="99">
        <v>18112907</v>
      </c>
      <c r="AO23" s="99">
        <v>18700106</v>
      </c>
      <c r="AP23" s="99">
        <v>19311355</v>
      </c>
      <c r="AQ23" s="99">
        <v>19934298</v>
      </c>
      <c r="AR23" s="99">
        <v>20567424</v>
      </c>
      <c r="AS23" s="99">
        <v>21224040</v>
      </c>
      <c r="AT23" s="99">
        <v>21904983</v>
      </c>
      <c r="AU23" s="99">
        <v>22593590</v>
      </c>
    </row>
    <row r="24" spans="1:47" x14ac:dyDescent="0.35">
      <c r="A24" s="241" t="s">
        <v>114</v>
      </c>
      <c r="B24" s="238" t="s">
        <v>419</v>
      </c>
      <c r="C24" s="238" t="s">
        <v>419</v>
      </c>
      <c r="D24" s="238" t="s">
        <v>419</v>
      </c>
      <c r="E24" s="238" t="s">
        <v>419</v>
      </c>
      <c r="F24" s="238" t="s">
        <v>419</v>
      </c>
      <c r="G24" s="238" t="s">
        <v>419</v>
      </c>
      <c r="H24" s="238" t="s">
        <v>419</v>
      </c>
      <c r="I24" s="238" t="s">
        <v>419</v>
      </c>
      <c r="J24" s="238" t="s">
        <v>419</v>
      </c>
      <c r="K24" s="238" t="s">
        <v>419</v>
      </c>
      <c r="L24" s="238" t="s">
        <v>419</v>
      </c>
      <c r="M24" s="238" t="s">
        <v>419</v>
      </c>
      <c r="N24" s="238" t="s">
        <v>419</v>
      </c>
      <c r="O24" s="238" t="s">
        <v>419</v>
      </c>
      <c r="P24" s="238" t="s">
        <v>419</v>
      </c>
      <c r="Q24" s="238" t="s">
        <v>419</v>
      </c>
      <c r="R24" s="238" t="s">
        <v>419</v>
      </c>
      <c r="S24" s="238" t="s">
        <v>419</v>
      </c>
      <c r="T24" s="238" t="s">
        <v>419</v>
      </c>
      <c r="U24" s="238" t="s">
        <v>419</v>
      </c>
      <c r="V24" s="238" t="s">
        <v>419</v>
      </c>
      <c r="W24" s="238" t="s">
        <v>419</v>
      </c>
      <c r="X24" s="238" t="s">
        <v>419</v>
      </c>
      <c r="Y24" s="242"/>
      <c r="AA24" s="99">
        <v>2821703</v>
      </c>
      <c r="AB24" s="99">
        <v>2883326</v>
      </c>
      <c r="AC24" s="99">
        <v>2946575</v>
      </c>
      <c r="AD24" s="99">
        <v>3012360</v>
      </c>
      <c r="AE24" s="99">
        <v>3081229</v>
      </c>
      <c r="AF24" s="99">
        <v>3153508</v>
      </c>
      <c r="AG24" s="99">
        <v>3233336</v>
      </c>
      <c r="AH24" s="99">
        <v>3322616</v>
      </c>
      <c r="AI24" s="99">
        <v>3419461</v>
      </c>
      <c r="AJ24" s="99">
        <v>3524249</v>
      </c>
      <c r="AK24" s="99">
        <v>3636113</v>
      </c>
      <c r="AL24" s="99">
        <v>3742959</v>
      </c>
      <c r="AM24" s="99">
        <v>3843174</v>
      </c>
      <c r="AN24" s="99">
        <v>3946220</v>
      </c>
      <c r="AO24" s="99">
        <v>4051890</v>
      </c>
      <c r="AP24" s="99">
        <v>4160015</v>
      </c>
      <c r="AQ24" s="99">
        <v>4270712</v>
      </c>
      <c r="AR24" s="99">
        <v>4383849</v>
      </c>
      <c r="AS24" s="99">
        <v>4498604</v>
      </c>
      <c r="AT24" s="99">
        <v>4614974</v>
      </c>
      <c r="AU24" s="99">
        <v>4736139</v>
      </c>
    </row>
    <row r="25" spans="1:47" x14ac:dyDescent="0.35">
      <c r="A25" s="241" t="s">
        <v>115</v>
      </c>
      <c r="B25" s="238" t="s">
        <v>419</v>
      </c>
      <c r="C25" s="238" t="s">
        <v>419</v>
      </c>
      <c r="D25" s="238" t="s">
        <v>419</v>
      </c>
      <c r="E25" s="238" t="s">
        <v>419</v>
      </c>
      <c r="F25" s="238" t="s">
        <v>419</v>
      </c>
      <c r="G25" s="238" t="s">
        <v>419</v>
      </c>
      <c r="H25" s="238" t="s">
        <v>419</v>
      </c>
      <c r="I25" s="238" t="s">
        <v>419</v>
      </c>
      <c r="J25" s="238" t="s">
        <v>419</v>
      </c>
      <c r="K25" s="238" t="s">
        <v>419</v>
      </c>
      <c r="L25" s="238" t="s">
        <v>419</v>
      </c>
      <c r="M25" s="238" t="s">
        <v>419</v>
      </c>
      <c r="N25" s="238" t="s">
        <v>419</v>
      </c>
      <c r="O25" s="238" t="s">
        <v>419</v>
      </c>
      <c r="P25" s="238" t="s">
        <v>419</v>
      </c>
      <c r="Q25" s="238" t="s">
        <v>419</v>
      </c>
      <c r="R25" s="238" t="s">
        <v>419</v>
      </c>
      <c r="S25" s="238" t="s">
        <v>419</v>
      </c>
      <c r="T25" s="238" t="s">
        <v>419</v>
      </c>
      <c r="U25" s="238" t="s">
        <v>419</v>
      </c>
      <c r="V25" s="238" t="s">
        <v>419</v>
      </c>
      <c r="W25" s="238" t="s">
        <v>419</v>
      </c>
      <c r="X25" s="238" t="s">
        <v>419</v>
      </c>
      <c r="Y25" s="242"/>
      <c r="AA25" s="99">
        <v>18694946</v>
      </c>
      <c r="AB25" s="99">
        <v>19186754</v>
      </c>
      <c r="AC25" s="99">
        <v>19694411</v>
      </c>
      <c r="AD25" s="99">
        <v>20211114</v>
      </c>
      <c r="AE25" s="99">
        <v>20735982</v>
      </c>
      <c r="AF25" s="99">
        <v>21280513</v>
      </c>
      <c r="AG25" s="99">
        <v>21845571</v>
      </c>
      <c r="AH25" s="99">
        <v>22436660</v>
      </c>
      <c r="AI25" s="99">
        <v>23073723</v>
      </c>
      <c r="AJ25" s="99">
        <v>23760421</v>
      </c>
      <c r="AK25" s="99">
        <v>24487611</v>
      </c>
      <c r="AL25" s="99">
        <v>25251731</v>
      </c>
      <c r="AM25" s="99">
        <v>26038704</v>
      </c>
      <c r="AN25" s="99">
        <v>26843246</v>
      </c>
      <c r="AO25" s="99">
        <v>27696493</v>
      </c>
      <c r="AP25" s="99">
        <v>28569441</v>
      </c>
      <c r="AQ25" s="99">
        <v>29423878</v>
      </c>
      <c r="AR25" s="99">
        <v>30285595</v>
      </c>
      <c r="AS25" s="99">
        <v>31178239</v>
      </c>
      <c r="AT25" s="99">
        <v>32077072</v>
      </c>
      <c r="AU25" s="99">
        <v>32969518</v>
      </c>
    </row>
    <row r="26" spans="1:47" x14ac:dyDescent="0.35">
      <c r="A26" s="241" t="s">
        <v>116</v>
      </c>
      <c r="B26" s="238" t="s">
        <v>419</v>
      </c>
      <c r="C26" s="238" t="s">
        <v>419</v>
      </c>
      <c r="D26" s="238" t="s">
        <v>419</v>
      </c>
      <c r="E26" s="238" t="s">
        <v>419</v>
      </c>
      <c r="F26" s="238" t="s">
        <v>419</v>
      </c>
      <c r="G26" s="238" t="s">
        <v>419</v>
      </c>
      <c r="H26" s="238" t="s">
        <v>419</v>
      </c>
      <c r="I26" s="238" t="s">
        <v>419</v>
      </c>
      <c r="J26" s="238" t="s">
        <v>419</v>
      </c>
      <c r="K26" s="238" t="s">
        <v>419</v>
      </c>
      <c r="L26" s="238" t="s">
        <v>419</v>
      </c>
      <c r="M26" s="238" t="s">
        <v>419</v>
      </c>
      <c r="N26" s="238" t="s">
        <v>419</v>
      </c>
      <c r="O26" s="238" t="s">
        <v>419</v>
      </c>
      <c r="P26" s="238" t="s">
        <v>419</v>
      </c>
      <c r="Q26" s="238" t="s">
        <v>419</v>
      </c>
      <c r="R26" s="238" t="s">
        <v>419</v>
      </c>
      <c r="S26" s="238" t="s">
        <v>419</v>
      </c>
      <c r="T26" s="238" t="s">
        <v>419</v>
      </c>
      <c r="U26" s="238" t="s">
        <v>419</v>
      </c>
      <c r="V26" s="238" t="s">
        <v>419</v>
      </c>
      <c r="W26" s="238" t="s">
        <v>419</v>
      </c>
      <c r="X26" s="238" t="s">
        <v>419</v>
      </c>
      <c r="Y26" s="242"/>
      <c r="AA26" s="99">
        <v>12456517</v>
      </c>
      <c r="AB26" s="99">
        <v>12900790</v>
      </c>
      <c r="AC26" s="99">
        <v>13366885</v>
      </c>
      <c r="AD26" s="99">
        <v>13855221</v>
      </c>
      <c r="AE26" s="99">
        <v>14365168</v>
      </c>
      <c r="AF26" s="99">
        <v>14897873</v>
      </c>
      <c r="AG26" s="99">
        <v>15455175</v>
      </c>
      <c r="AH26" s="99">
        <v>16037915</v>
      </c>
      <c r="AI26" s="99">
        <v>16647543</v>
      </c>
      <c r="AJ26" s="99">
        <v>17283112</v>
      </c>
      <c r="AK26" s="99">
        <v>17954407</v>
      </c>
      <c r="AL26" s="99">
        <v>18653199</v>
      </c>
      <c r="AM26" s="99">
        <v>19372014</v>
      </c>
      <c r="AN26" s="99">
        <v>20128124</v>
      </c>
      <c r="AO26" s="99">
        <v>20921743</v>
      </c>
      <c r="AP26" s="99">
        <v>21737922</v>
      </c>
      <c r="AQ26" s="99">
        <v>22577058</v>
      </c>
      <c r="AR26" s="99">
        <v>23443393</v>
      </c>
      <c r="AS26" s="99">
        <v>24333639</v>
      </c>
      <c r="AT26" s="99">
        <v>25252722</v>
      </c>
      <c r="AU26" s="99">
        <v>26207977</v>
      </c>
    </row>
    <row r="27" spans="1:47" x14ac:dyDescent="0.35">
      <c r="A27" s="241" t="s">
        <v>117</v>
      </c>
      <c r="B27" s="238" t="s">
        <v>419</v>
      </c>
      <c r="C27" s="238" t="s">
        <v>419</v>
      </c>
      <c r="D27" s="238" t="s">
        <v>419</v>
      </c>
      <c r="E27" s="238" t="s">
        <v>419</v>
      </c>
      <c r="F27" s="238" t="s">
        <v>419</v>
      </c>
      <c r="G27" s="238" t="s">
        <v>419</v>
      </c>
      <c r="H27" s="238" t="s">
        <v>419</v>
      </c>
      <c r="I27" s="238" t="s">
        <v>419</v>
      </c>
      <c r="J27" s="238" t="s">
        <v>419</v>
      </c>
      <c r="K27" s="238" t="s">
        <v>419</v>
      </c>
      <c r="L27" s="238" t="s">
        <v>419</v>
      </c>
      <c r="M27" s="238" t="s">
        <v>419</v>
      </c>
      <c r="N27" s="238" t="s">
        <v>419</v>
      </c>
      <c r="O27" s="238" t="s">
        <v>419</v>
      </c>
      <c r="P27" s="238" t="s">
        <v>419</v>
      </c>
      <c r="Q27" s="238" t="s">
        <v>419</v>
      </c>
      <c r="R27" s="238" t="s">
        <v>419</v>
      </c>
      <c r="S27" s="238" t="s">
        <v>419</v>
      </c>
      <c r="T27" s="238" t="s">
        <v>419</v>
      </c>
      <c r="U27" s="238" t="s">
        <v>419</v>
      </c>
      <c r="V27" s="238" t="s">
        <v>419</v>
      </c>
      <c r="W27" s="238" t="s">
        <v>419</v>
      </c>
      <c r="X27" s="238" t="s">
        <v>419</v>
      </c>
      <c r="Y27" s="242"/>
      <c r="AA27" s="99">
        <v>8372306</v>
      </c>
      <c r="AB27" s="99">
        <v>8567992</v>
      </c>
      <c r="AC27" s="99">
        <v>8791853</v>
      </c>
      <c r="AD27" s="99">
        <v>9026299</v>
      </c>
      <c r="AE27" s="99">
        <v>9270066</v>
      </c>
      <c r="AF27" s="99">
        <v>9523168</v>
      </c>
      <c r="AG27" s="99">
        <v>9781996</v>
      </c>
      <c r="AH27" s="99">
        <v>10043737</v>
      </c>
      <c r="AI27" s="99">
        <v>10309031</v>
      </c>
      <c r="AJ27" s="99">
        <v>10576932</v>
      </c>
      <c r="AK27" s="99">
        <v>10840334</v>
      </c>
      <c r="AL27" s="99">
        <v>11101350</v>
      </c>
      <c r="AM27" s="99">
        <v>11368451</v>
      </c>
      <c r="AN27" s="99">
        <v>11642959</v>
      </c>
      <c r="AO27" s="99">
        <v>11930899</v>
      </c>
      <c r="AP27" s="99">
        <v>12230339</v>
      </c>
      <c r="AQ27" s="99">
        <v>12531808</v>
      </c>
      <c r="AR27" s="99">
        <v>12835028</v>
      </c>
      <c r="AS27" s="99">
        <v>13146362</v>
      </c>
      <c r="AT27" s="99">
        <v>13461888</v>
      </c>
      <c r="AU27" s="99">
        <v>13776698</v>
      </c>
    </row>
    <row r="28" spans="1:47" x14ac:dyDescent="0.35">
      <c r="A28" s="241" t="s">
        <v>118</v>
      </c>
      <c r="B28" s="238">
        <v>25.763306991646001</v>
      </c>
      <c r="C28" s="238">
        <v>26.221446865443799</v>
      </c>
      <c r="D28" s="238">
        <v>26.71531216508</v>
      </c>
      <c r="E28" s="238">
        <v>27.219223624294202</v>
      </c>
      <c r="F28" s="238">
        <v>27.728031335926001</v>
      </c>
      <c r="G28" s="238">
        <v>28.240630267915201</v>
      </c>
      <c r="H28" s="238">
        <v>28.7574512551918</v>
      </c>
      <c r="I28" s="238">
        <v>29.278362180972401</v>
      </c>
      <c r="J28" s="238">
        <v>29.803218965566799</v>
      </c>
      <c r="K28" s="238">
        <v>30.331273625824402</v>
      </c>
      <c r="L28" s="238">
        <v>30.862950666500598</v>
      </c>
      <c r="M28" s="238">
        <v>31.397778905668599</v>
      </c>
      <c r="N28" s="238">
        <v>31.935878890227301</v>
      </c>
      <c r="O28" s="238">
        <v>32.472206544652401</v>
      </c>
      <c r="P28" s="238">
        <v>33.007347856628698</v>
      </c>
      <c r="Q28" s="238">
        <v>33.540965162524898</v>
      </c>
      <c r="R28" s="238">
        <v>34.073024743101797</v>
      </c>
      <c r="S28" s="238">
        <v>34.603506304736698</v>
      </c>
      <c r="T28" s="238">
        <v>35.132385300753498</v>
      </c>
      <c r="U28" s="238">
        <v>35.537529778186801</v>
      </c>
      <c r="V28" s="238">
        <v>35.866379419332198</v>
      </c>
      <c r="W28" s="238">
        <v>36.188215195764798</v>
      </c>
      <c r="X28" s="238">
        <v>36.3006918200211</v>
      </c>
      <c r="Y28" s="242"/>
      <c r="AA28" s="99">
        <v>149841</v>
      </c>
      <c r="AB28" s="99">
        <v>153762</v>
      </c>
      <c r="AC28" s="99">
        <v>157697</v>
      </c>
      <c r="AD28" s="99">
        <v>161680</v>
      </c>
      <c r="AE28" s="99">
        <v>165725</v>
      </c>
      <c r="AF28" s="99">
        <v>169845</v>
      </c>
      <c r="AG28" s="99">
        <v>174004</v>
      </c>
      <c r="AH28" s="99">
        <v>178128</v>
      </c>
      <c r="AI28" s="99">
        <v>182138</v>
      </c>
      <c r="AJ28" s="99">
        <v>186044</v>
      </c>
      <c r="AK28" s="99">
        <v>189924</v>
      </c>
      <c r="AL28" s="99">
        <v>193757</v>
      </c>
      <c r="AM28" s="99">
        <v>197497</v>
      </c>
      <c r="AN28" s="99">
        <v>201124</v>
      </c>
      <c r="AO28" s="99">
        <v>204632</v>
      </c>
      <c r="AP28" s="99">
        <v>208036</v>
      </c>
      <c r="AQ28" s="99">
        <v>211344</v>
      </c>
      <c r="AR28" s="99">
        <v>214599</v>
      </c>
      <c r="AS28" s="99">
        <v>218641</v>
      </c>
      <c r="AT28" s="99">
        <v>223107</v>
      </c>
      <c r="AU28" s="99">
        <v>227380</v>
      </c>
    </row>
    <row r="29" spans="1:47" x14ac:dyDescent="0.35">
      <c r="A29" s="241" t="s">
        <v>119</v>
      </c>
      <c r="B29" s="238">
        <v>20.0295699247872</v>
      </c>
      <c r="C29" s="238">
        <v>20.263726211576301</v>
      </c>
      <c r="D29" s="238">
        <v>20.4971792021067</v>
      </c>
      <c r="E29" s="238">
        <v>20.776387648899799</v>
      </c>
      <c r="F29" s="238">
        <v>21.0911266006806</v>
      </c>
      <c r="G29" s="238">
        <v>21.4047639645201</v>
      </c>
      <c r="H29" s="238">
        <v>21.717913359993599</v>
      </c>
      <c r="I29" s="238">
        <v>22.030260556039298</v>
      </c>
      <c r="J29" s="238">
        <v>22.341801609303399</v>
      </c>
      <c r="K29" s="238">
        <v>22.652228782593401</v>
      </c>
      <c r="L29" s="238">
        <v>22.962148383616999</v>
      </c>
      <c r="M29" s="238">
        <v>23.2712482600691</v>
      </c>
      <c r="N29" s="238">
        <v>23.579227561960199</v>
      </c>
      <c r="O29" s="238">
        <v>23.886383250819499</v>
      </c>
      <c r="P29" s="238">
        <v>24.192711778754401</v>
      </c>
      <c r="Q29" s="238">
        <v>24.500571959256799</v>
      </c>
      <c r="R29" s="238">
        <v>24.809636129970102</v>
      </c>
      <c r="S29" s="238">
        <v>25.120453450471501</v>
      </c>
      <c r="T29" s="238">
        <v>25.4324042760609</v>
      </c>
      <c r="U29" s="238">
        <v>25.745742909251302</v>
      </c>
      <c r="V29" s="238">
        <v>26.060147283741401</v>
      </c>
      <c r="W29" s="238">
        <v>26.3758702365134</v>
      </c>
      <c r="X29" s="238">
        <v>26.6925904153209</v>
      </c>
      <c r="Y29" s="242"/>
      <c r="AA29" s="99">
        <v>10180950</v>
      </c>
      <c r="AB29" s="99">
        <v>10434504</v>
      </c>
      <c r="AC29" s="99">
        <v>10698691</v>
      </c>
      <c r="AD29" s="99">
        <v>10974057</v>
      </c>
      <c r="AE29" s="99">
        <v>11263387</v>
      </c>
      <c r="AF29" s="99">
        <v>11563869</v>
      </c>
      <c r="AG29" s="99">
        <v>11872929</v>
      </c>
      <c r="AH29" s="99">
        <v>12195029</v>
      </c>
      <c r="AI29" s="99">
        <v>12530121</v>
      </c>
      <c r="AJ29" s="99">
        <v>12875880</v>
      </c>
      <c r="AK29" s="99">
        <v>13231833</v>
      </c>
      <c r="AL29" s="99">
        <v>13595566</v>
      </c>
      <c r="AM29" s="99">
        <v>13970308</v>
      </c>
      <c r="AN29" s="99">
        <v>14356181</v>
      </c>
      <c r="AO29" s="99">
        <v>14751356</v>
      </c>
      <c r="AP29" s="99">
        <v>15157793</v>
      </c>
      <c r="AQ29" s="99">
        <v>15574909</v>
      </c>
      <c r="AR29" s="99">
        <v>16000781</v>
      </c>
      <c r="AS29" s="99">
        <v>16436120</v>
      </c>
      <c r="AT29" s="99">
        <v>16876720</v>
      </c>
      <c r="AU29" s="99">
        <v>17316449</v>
      </c>
    </row>
    <row r="30" spans="1:47" x14ac:dyDescent="0.35">
      <c r="A30" s="241" t="s">
        <v>120</v>
      </c>
      <c r="B30" s="238">
        <v>5.1932928789891601</v>
      </c>
      <c r="C30" s="238">
        <v>5.3065777717680396</v>
      </c>
      <c r="D30" s="238">
        <v>5.4876244574571098</v>
      </c>
      <c r="E30" s="238">
        <v>5.6742074387944896</v>
      </c>
      <c r="F30" s="238">
        <v>5.8662515614885704</v>
      </c>
      <c r="G30" s="238">
        <v>6.0698883253028901</v>
      </c>
      <c r="H30" s="238">
        <v>6.28321356199777</v>
      </c>
      <c r="I30" s="238">
        <v>6.50130929934768</v>
      </c>
      <c r="J30" s="238">
        <v>6.7240516654388403</v>
      </c>
      <c r="K30" s="238">
        <v>6.95124434086215</v>
      </c>
      <c r="L30" s="238">
        <v>7.1827682803303201</v>
      </c>
      <c r="M30" s="238">
        <v>7.4185707752712204</v>
      </c>
      <c r="N30" s="238">
        <v>7.6585248396142802</v>
      </c>
      <c r="O30" s="238">
        <v>7.90237684735476</v>
      </c>
      <c r="P30" s="238">
        <v>8.1501319469313298</v>
      </c>
      <c r="Q30" s="238">
        <v>8.4016025096939693</v>
      </c>
      <c r="R30" s="238">
        <v>8.6567205112670003</v>
      </c>
      <c r="S30" s="238">
        <v>8.9157113428271906</v>
      </c>
      <c r="T30" s="238">
        <v>9.1784755638758302</v>
      </c>
      <c r="U30" s="238">
        <v>9.4447485667142601</v>
      </c>
      <c r="V30" s="238">
        <v>9.7143130507762692</v>
      </c>
      <c r="W30" s="238">
        <v>9.9869455640645306</v>
      </c>
      <c r="X30" s="238">
        <v>10.262418642337</v>
      </c>
      <c r="Y30" s="242"/>
      <c r="AA30" s="99">
        <v>5140113</v>
      </c>
      <c r="AB30" s="99">
        <v>5350907</v>
      </c>
      <c r="AC30" s="99">
        <v>5533329</v>
      </c>
      <c r="AD30" s="99">
        <v>5683334</v>
      </c>
      <c r="AE30" s="99">
        <v>5809774</v>
      </c>
      <c r="AF30" s="99">
        <v>5939163</v>
      </c>
      <c r="AG30" s="99">
        <v>6090860</v>
      </c>
      <c r="AH30" s="99">
        <v>6259842</v>
      </c>
      <c r="AI30" s="99">
        <v>6436698</v>
      </c>
      <c r="AJ30" s="99">
        <v>6612385</v>
      </c>
      <c r="AK30" s="99">
        <v>6788587</v>
      </c>
      <c r="AL30" s="99">
        <v>6964859</v>
      </c>
      <c r="AM30" s="99">
        <v>7140688</v>
      </c>
      <c r="AN30" s="99">
        <v>7314773</v>
      </c>
      <c r="AO30" s="99">
        <v>7493913</v>
      </c>
      <c r="AP30" s="99">
        <v>7677565</v>
      </c>
      <c r="AQ30" s="99">
        <v>7861281</v>
      </c>
      <c r="AR30" s="99">
        <v>8046828</v>
      </c>
      <c r="AS30" s="99">
        <v>8233970</v>
      </c>
      <c r="AT30" s="99">
        <v>8420641</v>
      </c>
      <c r="AU30" s="99">
        <v>8605718</v>
      </c>
    </row>
    <row r="31" spans="1:47" x14ac:dyDescent="0.35">
      <c r="A31" s="241" t="s">
        <v>121</v>
      </c>
      <c r="B31" s="238" t="s">
        <v>419</v>
      </c>
      <c r="C31" s="238" t="s">
        <v>419</v>
      </c>
      <c r="D31" s="238" t="s">
        <v>419</v>
      </c>
      <c r="E31" s="238" t="s">
        <v>419</v>
      </c>
      <c r="F31" s="238" t="s">
        <v>419</v>
      </c>
      <c r="G31" s="238" t="s">
        <v>419</v>
      </c>
      <c r="H31" s="238" t="s">
        <v>419</v>
      </c>
      <c r="I31" s="238" t="s">
        <v>419</v>
      </c>
      <c r="J31" s="238" t="s">
        <v>419</v>
      </c>
      <c r="K31" s="238" t="s">
        <v>419</v>
      </c>
      <c r="L31" s="238" t="s">
        <v>419</v>
      </c>
      <c r="M31" s="238" t="s">
        <v>419</v>
      </c>
      <c r="N31" s="238" t="s">
        <v>419</v>
      </c>
      <c r="O31" s="238" t="s">
        <v>419</v>
      </c>
      <c r="P31" s="238" t="s">
        <v>419</v>
      </c>
      <c r="Q31" s="238" t="s">
        <v>419</v>
      </c>
      <c r="R31" s="238" t="s">
        <v>419</v>
      </c>
      <c r="S31" s="238" t="s">
        <v>419</v>
      </c>
      <c r="T31" s="238" t="s">
        <v>419</v>
      </c>
      <c r="U31" s="238" t="s">
        <v>419</v>
      </c>
      <c r="V31" s="238" t="s">
        <v>419</v>
      </c>
      <c r="W31" s="238" t="s">
        <v>419</v>
      </c>
      <c r="X31" s="238" t="s">
        <v>419</v>
      </c>
      <c r="Y31" s="242"/>
      <c r="AA31" s="99">
        <v>450760</v>
      </c>
      <c r="AB31" s="99">
        <v>461216</v>
      </c>
      <c r="AC31" s="99">
        <v>471785</v>
      </c>
      <c r="AD31" s="99">
        <v>482486</v>
      </c>
      <c r="AE31" s="99">
        <v>493430</v>
      </c>
      <c r="AF31" s="99">
        <v>504619</v>
      </c>
      <c r="AG31" s="99">
        <v>516001</v>
      </c>
      <c r="AH31" s="99">
        <v>527833</v>
      </c>
      <c r="AI31" s="99">
        <v>540394</v>
      </c>
      <c r="AJ31" s="99">
        <v>553721</v>
      </c>
      <c r="AK31" s="99">
        <v>567763</v>
      </c>
      <c r="AL31" s="99">
        <v>582365</v>
      </c>
      <c r="AM31" s="99">
        <v>597375</v>
      </c>
      <c r="AN31" s="99">
        <v>612660</v>
      </c>
      <c r="AO31" s="99">
        <v>628102</v>
      </c>
      <c r="AP31" s="99">
        <v>643634</v>
      </c>
      <c r="AQ31" s="99">
        <v>659249</v>
      </c>
      <c r="AR31" s="99">
        <v>674993</v>
      </c>
      <c r="AS31" s="99">
        <v>691191</v>
      </c>
      <c r="AT31" s="99">
        <v>707851</v>
      </c>
      <c r="AU31" s="99">
        <v>724273</v>
      </c>
    </row>
    <row r="32" spans="1:47" x14ac:dyDescent="0.35">
      <c r="A32" s="241" t="s">
        <v>122</v>
      </c>
      <c r="B32" s="238" t="s">
        <v>419</v>
      </c>
      <c r="C32" s="238" t="s">
        <v>419</v>
      </c>
      <c r="D32" s="238" t="s">
        <v>419</v>
      </c>
      <c r="E32" s="238" t="s">
        <v>419</v>
      </c>
      <c r="F32" s="238" t="s">
        <v>419</v>
      </c>
      <c r="G32" s="238" t="s">
        <v>419</v>
      </c>
      <c r="H32" s="238" t="s">
        <v>419</v>
      </c>
      <c r="I32" s="238" t="s">
        <v>419</v>
      </c>
      <c r="J32" s="238" t="s">
        <v>419</v>
      </c>
      <c r="K32" s="238" t="s">
        <v>419</v>
      </c>
      <c r="L32" s="238" t="s">
        <v>419</v>
      </c>
      <c r="M32" s="238" t="s">
        <v>419</v>
      </c>
      <c r="N32" s="238" t="s">
        <v>419</v>
      </c>
      <c r="O32" s="238" t="s">
        <v>419</v>
      </c>
      <c r="P32" s="238" t="s">
        <v>419</v>
      </c>
      <c r="Q32" s="238" t="s">
        <v>419</v>
      </c>
      <c r="R32" s="238" t="s">
        <v>419</v>
      </c>
      <c r="S32" s="238" t="s">
        <v>419</v>
      </c>
      <c r="T32" s="238" t="s">
        <v>419</v>
      </c>
      <c r="U32" s="238" t="s">
        <v>419</v>
      </c>
      <c r="V32" s="238" t="s">
        <v>419</v>
      </c>
      <c r="W32" s="238" t="s">
        <v>419</v>
      </c>
      <c r="X32" s="238" t="s">
        <v>419</v>
      </c>
      <c r="Y32" s="242"/>
      <c r="AA32" s="99">
        <v>9411103</v>
      </c>
      <c r="AB32" s="99">
        <v>9758281</v>
      </c>
      <c r="AC32" s="99">
        <v>10117354</v>
      </c>
      <c r="AD32" s="99">
        <v>10467292</v>
      </c>
      <c r="AE32" s="99">
        <v>10784973</v>
      </c>
      <c r="AF32" s="99">
        <v>11118092</v>
      </c>
      <c r="AG32" s="99">
        <v>11444870</v>
      </c>
      <c r="AH32" s="99">
        <v>11730037</v>
      </c>
      <c r="AI32" s="99">
        <v>12026649</v>
      </c>
      <c r="AJ32" s="99">
        <v>12216837</v>
      </c>
      <c r="AK32" s="99">
        <v>12440326</v>
      </c>
      <c r="AL32" s="99">
        <v>12852485</v>
      </c>
      <c r="AM32" s="99">
        <v>13309235</v>
      </c>
      <c r="AN32" s="99">
        <v>13763906</v>
      </c>
      <c r="AO32" s="99">
        <v>14292847</v>
      </c>
      <c r="AP32" s="99">
        <v>14864221</v>
      </c>
      <c r="AQ32" s="99">
        <v>15411094</v>
      </c>
      <c r="AR32" s="99">
        <v>15981300</v>
      </c>
      <c r="AS32" s="99">
        <v>16537016</v>
      </c>
      <c r="AT32" s="99">
        <v>17065581</v>
      </c>
      <c r="AU32" s="99">
        <v>17597511</v>
      </c>
    </row>
    <row r="33" spans="1:47" x14ac:dyDescent="0.35">
      <c r="A33" s="241" t="s">
        <v>123</v>
      </c>
      <c r="B33" s="238" t="s">
        <v>419</v>
      </c>
      <c r="C33" s="238" t="s">
        <v>419</v>
      </c>
      <c r="D33" s="238" t="s">
        <v>419</v>
      </c>
      <c r="E33" s="238" t="s">
        <v>419</v>
      </c>
      <c r="F33" s="238" t="s">
        <v>419</v>
      </c>
      <c r="G33" s="238" t="s">
        <v>419</v>
      </c>
      <c r="H33" s="238" t="s">
        <v>419</v>
      </c>
      <c r="I33" s="238" t="s">
        <v>419</v>
      </c>
      <c r="J33" s="238" t="s">
        <v>419</v>
      </c>
      <c r="K33" s="238" t="s">
        <v>419</v>
      </c>
      <c r="L33" s="238" t="s">
        <v>419</v>
      </c>
      <c r="M33" s="238" t="s">
        <v>419</v>
      </c>
      <c r="N33" s="238" t="s">
        <v>419</v>
      </c>
      <c r="O33" s="238" t="s">
        <v>419</v>
      </c>
      <c r="P33" s="238" t="s">
        <v>419</v>
      </c>
      <c r="Q33" s="238" t="s">
        <v>419</v>
      </c>
      <c r="R33" s="238" t="s">
        <v>419</v>
      </c>
      <c r="S33" s="238" t="s">
        <v>419</v>
      </c>
      <c r="T33" s="238" t="s">
        <v>419</v>
      </c>
      <c r="U33" s="238" t="s">
        <v>419</v>
      </c>
      <c r="V33" s="238" t="s">
        <v>419</v>
      </c>
      <c r="W33" s="238" t="s">
        <v>419</v>
      </c>
      <c r="X33" s="238" t="s">
        <v>419</v>
      </c>
      <c r="Y33" s="242"/>
      <c r="AA33" s="99">
        <v>6686100</v>
      </c>
      <c r="AB33" s="99">
        <v>6992367</v>
      </c>
      <c r="AC33" s="99">
        <v>7317118</v>
      </c>
      <c r="AD33" s="99">
        <v>7662654</v>
      </c>
      <c r="AE33" s="99">
        <v>8029517</v>
      </c>
      <c r="AF33" s="99">
        <v>8417823</v>
      </c>
      <c r="AG33" s="99">
        <v>8823888</v>
      </c>
      <c r="AH33" s="99">
        <v>9229227</v>
      </c>
      <c r="AI33" s="99">
        <v>9714419</v>
      </c>
      <c r="AJ33" s="99">
        <v>10243050</v>
      </c>
      <c r="AK33" s="99">
        <v>10701604</v>
      </c>
      <c r="AL33" s="99">
        <v>11106031</v>
      </c>
      <c r="AM33" s="99">
        <v>11213284</v>
      </c>
      <c r="AN33" s="99">
        <v>11194299</v>
      </c>
      <c r="AO33" s="99">
        <v>11066105</v>
      </c>
      <c r="AP33" s="99">
        <v>10658226</v>
      </c>
      <c r="AQ33" s="99">
        <v>10395329</v>
      </c>
      <c r="AR33" s="99">
        <v>10447666</v>
      </c>
      <c r="AS33" s="99">
        <v>10606227</v>
      </c>
      <c r="AT33" s="99">
        <v>10748272</v>
      </c>
      <c r="AU33" s="99">
        <v>10913164</v>
      </c>
    </row>
    <row r="34" spans="1:47" x14ac:dyDescent="0.35">
      <c r="A34" s="241" t="s">
        <v>124</v>
      </c>
      <c r="B34" s="238">
        <v>7.4459684246564199</v>
      </c>
      <c r="C34" s="238">
        <v>7.5651119667474402</v>
      </c>
      <c r="D34" s="238">
        <v>7.6856384202297798</v>
      </c>
      <c r="E34" s="238">
        <v>7.8073240783556397</v>
      </c>
      <c r="F34" s="238">
        <v>7.9301750864713201</v>
      </c>
      <c r="G34" s="238">
        <v>8.0539665470698196</v>
      </c>
      <c r="H34" s="238">
        <v>8.17893108732728</v>
      </c>
      <c r="I34" s="238">
        <v>8.3050745451413501</v>
      </c>
      <c r="J34" s="238">
        <v>8.4326306393014203</v>
      </c>
      <c r="K34" s="238">
        <v>8.5606822519026906</v>
      </c>
      <c r="L34" s="238">
        <v>8.6901561711466293</v>
      </c>
      <c r="M34" s="238">
        <v>13.0996918887012</v>
      </c>
      <c r="N34" s="238">
        <v>15.163836228674199</v>
      </c>
      <c r="O34" s="238">
        <v>15.604844009192201</v>
      </c>
      <c r="P34" s="238">
        <v>16.050572922289799</v>
      </c>
      <c r="Q34" s="238">
        <v>16.501092670583699</v>
      </c>
      <c r="R34" s="238">
        <v>16.957457306290198</v>
      </c>
      <c r="S34" s="238">
        <v>17.419528383888299</v>
      </c>
      <c r="T34" s="238">
        <v>17.887409742106399</v>
      </c>
      <c r="U34" s="238">
        <v>18.3612042228307</v>
      </c>
      <c r="V34" s="238">
        <v>18.8410171736911</v>
      </c>
      <c r="W34" s="238">
        <v>19.129435142473501</v>
      </c>
      <c r="X34" s="238">
        <v>19.417790431712898</v>
      </c>
      <c r="Y34" s="242"/>
      <c r="AA34" s="99">
        <v>27570318</v>
      </c>
      <c r="AB34" s="99">
        <v>28188977</v>
      </c>
      <c r="AC34" s="99">
        <v>28831550</v>
      </c>
      <c r="AD34" s="99">
        <v>29540577</v>
      </c>
      <c r="AE34" s="99">
        <v>30332968</v>
      </c>
      <c r="AF34" s="99">
        <v>31191163</v>
      </c>
      <c r="AG34" s="99">
        <v>32065241</v>
      </c>
      <c r="AH34" s="99">
        <v>32948155</v>
      </c>
      <c r="AI34" s="99">
        <v>33739933</v>
      </c>
      <c r="AJ34" s="99">
        <v>34419624</v>
      </c>
      <c r="AK34" s="99">
        <v>35159792</v>
      </c>
      <c r="AL34" s="99">
        <v>35990704</v>
      </c>
      <c r="AM34" s="99">
        <v>37003245</v>
      </c>
      <c r="AN34" s="99">
        <v>38171178</v>
      </c>
      <c r="AO34" s="99">
        <v>39377169</v>
      </c>
      <c r="AP34" s="99">
        <v>40679828</v>
      </c>
      <c r="AQ34" s="99">
        <v>41999059</v>
      </c>
      <c r="AR34" s="99">
        <v>43232093</v>
      </c>
      <c r="AS34" s="99">
        <v>44440486</v>
      </c>
      <c r="AT34" s="99">
        <v>45657202</v>
      </c>
      <c r="AU34" s="99">
        <v>46874204</v>
      </c>
    </row>
    <row r="35" spans="1:47" x14ac:dyDescent="0.35">
      <c r="A35" s="241" t="s">
        <v>125</v>
      </c>
      <c r="B35" s="238">
        <v>2.2962628796798299</v>
      </c>
      <c r="C35" s="238">
        <v>2.7350252663730301</v>
      </c>
      <c r="D35" s="238">
        <v>3.2775627319147702</v>
      </c>
      <c r="E35" s="238">
        <v>3.8409496348729899</v>
      </c>
      <c r="F35" s="238">
        <v>4.4255564465733501</v>
      </c>
      <c r="G35" s="238">
        <v>5.0307586857271698</v>
      </c>
      <c r="H35" s="238">
        <v>5.6577107852913304</v>
      </c>
      <c r="I35" s="238">
        <v>6.3059529788921598</v>
      </c>
      <c r="J35" s="238">
        <v>6.9760781132375103</v>
      </c>
      <c r="K35" s="238">
        <v>7.6677730111062896</v>
      </c>
      <c r="L35" s="238">
        <v>8.3816583681541506</v>
      </c>
      <c r="M35" s="238">
        <v>9.1176342829255006</v>
      </c>
      <c r="N35" s="238">
        <v>9.8761013035365899</v>
      </c>
      <c r="O35" s="238">
        <v>10.6563688377055</v>
      </c>
      <c r="P35" s="238">
        <v>11.459659449773</v>
      </c>
      <c r="Q35" s="238">
        <v>12.2855424930426</v>
      </c>
      <c r="R35" s="238">
        <v>13.133509073686801</v>
      </c>
      <c r="S35" s="238">
        <v>14.003609202204901</v>
      </c>
      <c r="T35" s="238">
        <v>14.895237559751999</v>
      </c>
      <c r="U35" s="238">
        <v>15.809382175944</v>
      </c>
      <c r="V35" s="238">
        <v>16.745081244446698</v>
      </c>
      <c r="W35" s="238">
        <v>17.702316036105799</v>
      </c>
      <c r="X35" s="238">
        <v>18.6814232075292</v>
      </c>
      <c r="Y35" s="242"/>
      <c r="AA35" s="99">
        <v>25545090</v>
      </c>
      <c r="AB35" s="99">
        <v>26354736</v>
      </c>
      <c r="AC35" s="99">
        <v>27146084</v>
      </c>
      <c r="AD35" s="99">
        <v>27946588</v>
      </c>
      <c r="AE35" s="99">
        <v>28773227</v>
      </c>
      <c r="AF35" s="99">
        <v>29629804</v>
      </c>
      <c r="AG35" s="99">
        <v>30509862</v>
      </c>
      <c r="AH35" s="99">
        <v>31412520</v>
      </c>
      <c r="AI35" s="99">
        <v>32341728</v>
      </c>
      <c r="AJ35" s="99">
        <v>33295738</v>
      </c>
      <c r="AK35" s="99">
        <v>34273295</v>
      </c>
      <c r="AL35" s="99">
        <v>35273570</v>
      </c>
      <c r="AM35" s="99">
        <v>36336539</v>
      </c>
      <c r="AN35" s="99">
        <v>37477356</v>
      </c>
      <c r="AO35" s="99">
        <v>38748299</v>
      </c>
      <c r="AP35" s="99">
        <v>40127085</v>
      </c>
      <c r="AQ35" s="99">
        <v>41515395</v>
      </c>
      <c r="AR35" s="99">
        <v>42949080</v>
      </c>
      <c r="AS35" s="99">
        <v>44404611</v>
      </c>
      <c r="AT35" s="99">
        <v>45853778</v>
      </c>
      <c r="AU35" s="99">
        <v>47249585</v>
      </c>
    </row>
    <row r="36" spans="1:47" x14ac:dyDescent="0.35">
      <c r="A36" s="241" t="s">
        <v>126</v>
      </c>
      <c r="B36" s="238">
        <v>1.4304468012071101</v>
      </c>
      <c r="C36" s="238">
        <v>1.47342192224391</v>
      </c>
      <c r="D36" s="238">
        <v>1.51735620150323</v>
      </c>
      <c r="E36" s="238">
        <v>1.57507095896928</v>
      </c>
      <c r="F36" s="238">
        <v>2.27790955498345</v>
      </c>
      <c r="G36" s="238">
        <v>3.0322132078184598</v>
      </c>
      <c r="H36" s="238">
        <v>3.8402341032713601</v>
      </c>
      <c r="I36" s="238">
        <v>5.4745736966505198</v>
      </c>
      <c r="J36" s="238">
        <v>7.0104343753018501</v>
      </c>
      <c r="K36" s="238">
        <v>7.4836664136072697</v>
      </c>
      <c r="L36" s="238">
        <v>7.7577425122228503</v>
      </c>
      <c r="M36" s="238">
        <v>8.0360198449220501</v>
      </c>
      <c r="N36" s="238">
        <v>8.3189587772521296</v>
      </c>
      <c r="O36" s="238">
        <v>8.6059930348394698</v>
      </c>
      <c r="P36" s="238">
        <v>8.8965374787442197</v>
      </c>
      <c r="Q36" s="238">
        <v>9.1906176174203793</v>
      </c>
      <c r="R36" s="238">
        <v>9.4878339018855193</v>
      </c>
      <c r="S36" s="238">
        <v>9.7884174374012591</v>
      </c>
      <c r="T36" s="238">
        <v>10.092173476307</v>
      </c>
      <c r="U36" s="238">
        <v>10.3986792496063</v>
      </c>
      <c r="V36" s="238">
        <v>10.7083821320859</v>
      </c>
      <c r="W36" s="238">
        <v>11.020631720129201</v>
      </c>
      <c r="X36" s="238">
        <v>11.335652533231601</v>
      </c>
      <c r="Y36" s="242"/>
      <c r="AA36" s="99">
        <v>36353531</v>
      </c>
      <c r="AB36" s="99">
        <v>37333918</v>
      </c>
      <c r="AC36" s="99">
        <v>38360879</v>
      </c>
      <c r="AD36" s="99">
        <v>39439505</v>
      </c>
      <c r="AE36" s="99">
        <v>40562052</v>
      </c>
      <c r="AF36" s="99">
        <v>41716497</v>
      </c>
      <c r="AG36" s="99">
        <v>42870884</v>
      </c>
      <c r="AH36" s="99">
        <v>43957933</v>
      </c>
      <c r="AI36" s="99">
        <v>45110527</v>
      </c>
      <c r="AJ36" s="99">
        <v>46416031</v>
      </c>
      <c r="AK36" s="99">
        <v>47786137</v>
      </c>
      <c r="AL36" s="99">
        <v>49253643</v>
      </c>
      <c r="AM36" s="99">
        <v>50814552</v>
      </c>
      <c r="AN36" s="99">
        <v>52542823</v>
      </c>
      <c r="AO36" s="99">
        <v>54401802</v>
      </c>
      <c r="AP36" s="99">
        <v>56267032</v>
      </c>
      <c r="AQ36" s="99">
        <v>58090443</v>
      </c>
      <c r="AR36" s="99">
        <v>59872579</v>
      </c>
      <c r="AS36" s="99">
        <v>61704518</v>
      </c>
      <c r="AT36" s="99">
        <v>63588334</v>
      </c>
      <c r="AU36" s="99">
        <v>65497748</v>
      </c>
    </row>
    <row r="37" spans="1:47" x14ac:dyDescent="0.35">
      <c r="A37" s="241" t="s">
        <v>127</v>
      </c>
      <c r="B37" s="238" t="s">
        <v>419</v>
      </c>
      <c r="C37" s="238" t="s">
        <v>419</v>
      </c>
      <c r="D37" s="238" t="s">
        <v>419</v>
      </c>
      <c r="E37" s="238" t="s">
        <v>419</v>
      </c>
      <c r="F37" s="238" t="s">
        <v>419</v>
      </c>
      <c r="G37" s="238" t="s">
        <v>419</v>
      </c>
      <c r="H37" s="238" t="s">
        <v>419</v>
      </c>
      <c r="I37" s="238" t="s">
        <v>419</v>
      </c>
      <c r="J37" s="238" t="s">
        <v>419</v>
      </c>
      <c r="K37" s="238" t="s">
        <v>419</v>
      </c>
      <c r="L37" s="238" t="s">
        <v>419</v>
      </c>
      <c r="M37" s="238" t="s">
        <v>419</v>
      </c>
      <c r="N37" s="238" t="s">
        <v>419</v>
      </c>
      <c r="O37" s="238" t="s">
        <v>419</v>
      </c>
      <c r="P37" s="238" t="s">
        <v>419</v>
      </c>
      <c r="Q37" s="238" t="s">
        <v>419</v>
      </c>
      <c r="R37" s="238" t="s">
        <v>419</v>
      </c>
      <c r="S37" s="238" t="s">
        <v>419</v>
      </c>
      <c r="T37" s="238" t="s">
        <v>419</v>
      </c>
      <c r="U37" s="238" t="s">
        <v>419</v>
      </c>
      <c r="V37" s="238" t="s">
        <v>419</v>
      </c>
      <c r="W37" s="238" t="s">
        <v>419</v>
      </c>
      <c r="X37" s="238" t="s">
        <v>419</v>
      </c>
      <c r="Y37" s="242"/>
      <c r="AA37" s="99">
        <v>10508294</v>
      </c>
      <c r="AB37" s="99">
        <v>10837973</v>
      </c>
      <c r="AC37" s="99">
        <v>11188040</v>
      </c>
      <c r="AD37" s="99">
        <v>11564870</v>
      </c>
      <c r="AE37" s="99">
        <v>11971567</v>
      </c>
      <c r="AF37" s="99">
        <v>12402073</v>
      </c>
      <c r="AG37" s="99">
        <v>12852966</v>
      </c>
      <c r="AH37" s="99">
        <v>13318087</v>
      </c>
      <c r="AI37" s="99">
        <v>13792086</v>
      </c>
      <c r="AJ37" s="99">
        <v>14265814</v>
      </c>
      <c r="AK37" s="99">
        <v>14744658</v>
      </c>
      <c r="AL37" s="99">
        <v>15234976</v>
      </c>
      <c r="AM37" s="99">
        <v>15737793</v>
      </c>
      <c r="AN37" s="99">
        <v>16248230</v>
      </c>
      <c r="AO37" s="99">
        <v>16767761</v>
      </c>
      <c r="AP37" s="99">
        <v>17298054</v>
      </c>
      <c r="AQ37" s="99">
        <v>17835893</v>
      </c>
      <c r="AR37" s="99">
        <v>18380477</v>
      </c>
      <c r="AS37" s="99">
        <v>18927715</v>
      </c>
      <c r="AT37" s="99">
        <v>19473125</v>
      </c>
      <c r="AU37" s="99">
        <v>20017675</v>
      </c>
    </row>
    <row r="38" spans="1:47" x14ac:dyDescent="0.35">
      <c r="A38" s="244" t="s">
        <v>128</v>
      </c>
      <c r="B38" s="238" t="s">
        <v>419</v>
      </c>
      <c r="C38" s="238" t="s">
        <v>419</v>
      </c>
      <c r="D38" s="238" t="s">
        <v>419</v>
      </c>
      <c r="E38" s="238" t="s">
        <v>419</v>
      </c>
      <c r="F38" s="238" t="s">
        <v>419</v>
      </c>
      <c r="G38" s="238" t="s">
        <v>419</v>
      </c>
      <c r="H38" s="238" t="s">
        <v>419</v>
      </c>
      <c r="I38" s="238" t="s">
        <v>419</v>
      </c>
      <c r="J38" s="238" t="s">
        <v>419</v>
      </c>
      <c r="K38" s="238" t="s">
        <v>419</v>
      </c>
      <c r="L38" s="238" t="s">
        <v>419</v>
      </c>
      <c r="M38" s="238" t="s">
        <v>419</v>
      </c>
      <c r="N38" s="238" t="s">
        <v>419</v>
      </c>
      <c r="O38" s="238" t="s">
        <v>419</v>
      </c>
      <c r="P38" s="238" t="s">
        <v>419</v>
      </c>
      <c r="Q38" s="238" t="s">
        <v>419</v>
      </c>
      <c r="R38" s="238" t="s">
        <v>419</v>
      </c>
      <c r="S38" s="238" t="s">
        <v>419</v>
      </c>
      <c r="T38" s="238" t="s">
        <v>419</v>
      </c>
      <c r="U38" s="238" t="s">
        <v>419</v>
      </c>
      <c r="V38" s="238" t="s">
        <v>419</v>
      </c>
      <c r="W38" s="238" t="s">
        <v>419</v>
      </c>
      <c r="X38" s="238" t="s">
        <v>419</v>
      </c>
      <c r="Y38" s="242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1:47" x14ac:dyDescent="0.35">
      <c r="A39" s="241" t="s">
        <v>129</v>
      </c>
      <c r="B39" s="238">
        <v>11.093326309143601</v>
      </c>
      <c r="C39" s="238">
        <v>11.1052211474061</v>
      </c>
      <c r="D39" s="238">
        <v>12.007733173435399</v>
      </c>
      <c r="E39" s="238">
        <v>12.909921525266601</v>
      </c>
      <c r="F39" s="238">
        <v>13.8186837545214</v>
      </c>
      <c r="G39" s="238">
        <v>14.733852939883</v>
      </c>
      <c r="H39" s="238">
        <v>15.6484265825764</v>
      </c>
      <c r="I39" s="238">
        <v>16.562523115613399</v>
      </c>
      <c r="J39" s="238">
        <v>17.4760103900168</v>
      </c>
      <c r="K39" s="238">
        <v>18.388884339813401</v>
      </c>
      <c r="L39" s="238">
        <v>19.301139222627</v>
      </c>
      <c r="M39" s="238">
        <v>20.2128842346224</v>
      </c>
      <c r="N39" s="238">
        <v>21.123996344283601</v>
      </c>
      <c r="O39" s="238">
        <v>22.0344697184414</v>
      </c>
      <c r="P39" s="238">
        <v>22.9443007139289</v>
      </c>
      <c r="Q39" s="238">
        <v>23.853589549924301</v>
      </c>
      <c r="R39" s="238">
        <v>24.762220176044401</v>
      </c>
      <c r="S39" s="238">
        <v>25.6714172375918</v>
      </c>
      <c r="T39" s="238">
        <v>26.581314537771899</v>
      </c>
      <c r="U39" s="238">
        <v>27.491734112846402</v>
      </c>
      <c r="V39" s="238">
        <v>28.402505149641701</v>
      </c>
      <c r="W39" s="238">
        <v>29.3138430014086</v>
      </c>
      <c r="X39" s="238">
        <v>30.0340981310563</v>
      </c>
      <c r="Y39" s="245"/>
      <c r="AA39" s="99">
        <v>21000256</v>
      </c>
      <c r="AB39" s="99">
        <v>22645130</v>
      </c>
      <c r="AC39" s="99">
        <v>23553551</v>
      </c>
      <c r="AD39" s="99">
        <v>24411191</v>
      </c>
      <c r="AE39" s="99">
        <v>25442944</v>
      </c>
      <c r="AF39" s="99">
        <v>25903301</v>
      </c>
      <c r="AG39" s="99">
        <v>26427199</v>
      </c>
      <c r="AH39" s="99">
        <v>27385307</v>
      </c>
      <c r="AI39" s="99">
        <v>28189672</v>
      </c>
      <c r="AJ39" s="99">
        <v>29249157</v>
      </c>
      <c r="AK39" s="99">
        <v>30466479</v>
      </c>
      <c r="AL39" s="99">
        <v>31541209</v>
      </c>
      <c r="AM39" s="99">
        <v>32716210</v>
      </c>
      <c r="AN39" s="99">
        <v>33753499</v>
      </c>
      <c r="AO39" s="99">
        <v>34636207</v>
      </c>
      <c r="AP39" s="99">
        <v>35643418</v>
      </c>
      <c r="AQ39" s="99">
        <v>36686784</v>
      </c>
      <c r="AR39" s="99">
        <v>37769499</v>
      </c>
      <c r="AS39" s="99">
        <v>38972230</v>
      </c>
      <c r="AT39" s="99">
        <v>40099462</v>
      </c>
      <c r="AU39" s="99">
        <v>41128771</v>
      </c>
    </row>
    <row r="40" spans="1:47" x14ac:dyDescent="0.35">
      <c r="A40" s="241" t="s">
        <v>130</v>
      </c>
      <c r="B40" s="238">
        <v>55.318700830475699</v>
      </c>
      <c r="C40" s="238">
        <v>55.3251160869331</v>
      </c>
      <c r="D40" s="238">
        <v>55.303715149183198</v>
      </c>
      <c r="E40" s="238">
        <v>55.278747147129501</v>
      </c>
      <c r="F40" s="238">
        <v>55.250352936215997</v>
      </c>
      <c r="G40" s="238">
        <v>55.218850069092298</v>
      </c>
      <c r="H40" s="238">
        <v>55.183673640424097</v>
      </c>
      <c r="I40" s="238">
        <v>55.144968225864098</v>
      </c>
      <c r="J40" s="238">
        <v>55.1028751333941</v>
      </c>
      <c r="K40" s="238">
        <v>55.057545756266698</v>
      </c>
      <c r="L40" s="238">
        <v>55.0085863901501</v>
      </c>
      <c r="M40" s="238">
        <v>54.956322767705998</v>
      </c>
      <c r="N40" s="238">
        <v>55.303692450178701</v>
      </c>
      <c r="O40" s="238">
        <v>55.666878131843099</v>
      </c>
      <c r="P40" s="238">
        <v>56.045477820934103</v>
      </c>
      <c r="Q40" s="238">
        <v>56.440197828145301</v>
      </c>
      <c r="R40" s="238">
        <v>56.850799030471997</v>
      </c>
      <c r="S40" s="238">
        <v>57.277601417181003</v>
      </c>
      <c r="T40" s="238">
        <v>57.7207449544889</v>
      </c>
      <c r="U40" s="238">
        <v>58.180213270118003</v>
      </c>
      <c r="V40" s="238">
        <v>58.655997773933301</v>
      </c>
      <c r="W40" s="238">
        <v>59.129846395271997</v>
      </c>
      <c r="X40" s="238">
        <v>59.109295318380703</v>
      </c>
      <c r="Y40" s="245"/>
      <c r="AA40" s="243">
        <v>134000000</v>
      </c>
      <c r="AB40" s="243">
        <v>137000000</v>
      </c>
      <c r="AC40" s="243">
        <v>139000000</v>
      </c>
      <c r="AD40" s="243">
        <v>141000000</v>
      </c>
      <c r="AE40" s="243">
        <v>143000000</v>
      </c>
      <c r="AF40" s="243">
        <v>144000000</v>
      </c>
      <c r="AG40" s="243">
        <v>145000000</v>
      </c>
      <c r="AH40" s="243">
        <v>147000000</v>
      </c>
      <c r="AI40" s="243">
        <v>148000000</v>
      </c>
      <c r="AJ40" s="243">
        <v>150000000</v>
      </c>
      <c r="AK40" s="243">
        <v>152000000</v>
      </c>
      <c r="AL40" s="243">
        <v>154000000</v>
      </c>
      <c r="AM40" s="243">
        <v>156000000</v>
      </c>
      <c r="AN40" s="243">
        <v>158000000</v>
      </c>
      <c r="AO40" s="243">
        <v>160000000</v>
      </c>
      <c r="AP40" s="243">
        <v>162000000</v>
      </c>
      <c r="AQ40" s="243">
        <v>164000000</v>
      </c>
      <c r="AR40" s="243">
        <v>166000000</v>
      </c>
      <c r="AS40" s="243">
        <v>167000000</v>
      </c>
      <c r="AT40" s="243">
        <v>169000000</v>
      </c>
      <c r="AU40" s="243">
        <v>171000000</v>
      </c>
    </row>
    <row r="41" spans="1:47" x14ac:dyDescent="0.35">
      <c r="A41" s="241" t="s">
        <v>131</v>
      </c>
      <c r="B41" s="238">
        <v>22.292807480476199</v>
      </c>
      <c r="C41" s="238">
        <v>22.7460097420912</v>
      </c>
      <c r="D41" s="238">
        <v>23.200963523096</v>
      </c>
      <c r="E41" s="238">
        <v>23.657468975967401</v>
      </c>
      <c r="F41" s="238">
        <v>24.115567235738101</v>
      </c>
      <c r="G41" s="238">
        <v>24.564244722449601</v>
      </c>
      <c r="H41" s="238">
        <v>24.918527962497102</v>
      </c>
      <c r="I41" s="238">
        <v>25.2715804659878</v>
      </c>
      <c r="J41" s="238">
        <v>25.623326755519301</v>
      </c>
      <c r="K41" s="238">
        <v>25.973024543663598</v>
      </c>
      <c r="L41" s="238">
        <v>26.321067736107</v>
      </c>
      <c r="M41" s="238">
        <v>30.242041696256699</v>
      </c>
      <c r="N41" s="238">
        <v>34.166002288068299</v>
      </c>
      <c r="O41" s="238">
        <v>38.090397600866602</v>
      </c>
      <c r="P41" s="238">
        <v>42.761095985550497</v>
      </c>
      <c r="Q41" s="238">
        <v>47.459066744596797</v>
      </c>
      <c r="R41" s="238">
        <v>52.0890914501162</v>
      </c>
      <c r="S41" s="238">
        <v>56.590749886742401</v>
      </c>
      <c r="T41" s="238">
        <v>60.826776083851399</v>
      </c>
      <c r="U41" s="238">
        <v>65.008305096022198</v>
      </c>
      <c r="V41" s="238">
        <v>69.137158676093193</v>
      </c>
      <c r="W41" s="238">
        <v>72.665566870571595</v>
      </c>
      <c r="X41" s="238">
        <v>73.341991943966093</v>
      </c>
      <c r="Y41" s="245"/>
      <c r="AA41" s="99">
        <v>619048</v>
      </c>
      <c r="AB41" s="99">
        <v>634627</v>
      </c>
      <c r="AC41" s="99">
        <v>649991</v>
      </c>
      <c r="AD41" s="99">
        <v>663323</v>
      </c>
      <c r="AE41" s="99">
        <v>673260</v>
      </c>
      <c r="AF41" s="99">
        <v>681614</v>
      </c>
      <c r="AG41" s="99">
        <v>689737</v>
      </c>
      <c r="AH41" s="99">
        <v>697678</v>
      </c>
      <c r="AI41" s="99">
        <v>705516</v>
      </c>
      <c r="AJ41" s="99">
        <v>713331</v>
      </c>
      <c r="AK41" s="99">
        <v>721145</v>
      </c>
      <c r="AL41" s="99">
        <v>728889</v>
      </c>
      <c r="AM41" s="99">
        <v>736357</v>
      </c>
      <c r="AN41" s="99">
        <v>743274</v>
      </c>
      <c r="AO41" s="99">
        <v>749761</v>
      </c>
      <c r="AP41" s="99">
        <v>756121</v>
      </c>
      <c r="AQ41" s="99">
        <v>762096</v>
      </c>
      <c r="AR41" s="99">
        <v>767459</v>
      </c>
      <c r="AS41" s="99">
        <v>772506</v>
      </c>
      <c r="AT41" s="99">
        <v>777486</v>
      </c>
      <c r="AU41" s="99">
        <v>782455</v>
      </c>
    </row>
    <row r="42" spans="1:47" x14ac:dyDescent="0.35">
      <c r="A42" s="241" t="s">
        <v>132</v>
      </c>
      <c r="B42" s="238">
        <v>16.963134394407401</v>
      </c>
      <c r="C42" s="238">
        <v>17.445349637651901</v>
      </c>
      <c r="D42" s="238">
        <v>17.927835057063401</v>
      </c>
      <c r="E42" s="238">
        <v>18.410591944245802</v>
      </c>
      <c r="F42" s="238">
        <v>18.893977130111502</v>
      </c>
      <c r="G42" s="238">
        <v>19.377994067405599</v>
      </c>
      <c r="H42" s="238">
        <v>19.862286335881201</v>
      </c>
      <c r="I42" s="238">
        <v>20.347216731776498</v>
      </c>
      <c r="J42" s="238">
        <v>20.846205057428499</v>
      </c>
      <c r="K42" s="238">
        <v>21.4186906115523</v>
      </c>
      <c r="L42" s="238">
        <v>21.9938315244945</v>
      </c>
      <c r="M42" s="238">
        <v>22.571645004514899</v>
      </c>
      <c r="N42" s="238">
        <v>23.1521487304252</v>
      </c>
      <c r="O42" s="238">
        <v>23.734991268816799</v>
      </c>
      <c r="P42" s="238">
        <v>24.3209254020834</v>
      </c>
      <c r="Q42" s="238">
        <v>24.909602957339398</v>
      </c>
      <c r="R42" s="238">
        <v>25.501040147582</v>
      </c>
      <c r="S42" s="238">
        <v>26.0948804012951</v>
      </c>
      <c r="T42" s="238">
        <v>26.693383294122501</v>
      </c>
      <c r="U42" s="238">
        <v>27.296209929310798</v>
      </c>
      <c r="V42" s="238">
        <v>27.903766635715002</v>
      </c>
      <c r="W42" s="238">
        <v>28.468303250290901</v>
      </c>
      <c r="X42" s="238">
        <v>29.131279569715002</v>
      </c>
      <c r="Y42" s="245"/>
      <c r="AA42" s="99">
        <v>12561779</v>
      </c>
      <c r="AB42" s="99">
        <v>12787710</v>
      </c>
      <c r="AC42" s="99">
        <v>13016371</v>
      </c>
      <c r="AD42" s="99">
        <v>13246583</v>
      </c>
      <c r="AE42" s="99">
        <v>13477779</v>
      </c>
      <c r="AF42" s="99">
        <v>13714791</v>
      </c>
      <c r="AG42" s="99">
        <v>13943888</v>
      </c>
      <c r="AH42" s="99">
        <v>14155740</v>
      </c>
      <c r="AI42" s="99">
        <v>14363532</v>
      </c>
      <c r="AJ42" s="99">
        <v>14573885</v>
      </c>
      <c r="AK42" s="99">
        <v>14786640</v>
      </c>
      <c r="AL42" s="99">
        <v>14999683</v>
      </c>
      <c r="AM42" s="99">
        <v>15210817</v>
      </c>
      <c r="AN42" s="99">
        <v>15417523</v>
      </c>
      <c r="AO42" s="99">
        <v>15624584</v>
      </c>
      <c r="AP42" s="99">
        <v>15830689</v>
      </c>
      <c r="AQ42" s="99">
        <v>16025238</v>
      </c>
      <c r="AR42" s="99">
        <v>16207746</v>
      </c>
      <c r="AS42" s="99">
        <v>16396860</v>
      </c>
      <c r="AT42" s="99">
        <v>16589023</v>
      </c>
      <c r="AU42" s="99">
        <v>16767842</v>
      </c>
    </row>
    <row r="43" spans="1:47" x14ac:dyDescent="0.35">
      <c r="A43" s="241" t="s">
        <v>133</v>
      </c>
      <c r="B43" s="238">
        <v>10.1691429065402</v>
      </c>
      <c r="C43" s="238">
        <v>10.3328381356273</v>
      </c>
      <c r="D43" s="238">
        <v>10.439682357724401</v>
      </c>
      <c r="E43" s="238">
        <v>10.546685846649799</v>
      </c>
      <c r="F43" s="238">
        <v>10.653733090510199</v>
      </c>
      <c r="G43" s="238">
        <v>10.760704020619301</v>
      </c>
      <c r="H43" s="238">
        <v>10.923489329459599</v>
      </c>
      <c r="I43" s="238">
        <v>11.1309934212182</v>
      </c>
      <c r="J43" s="238">
        <v>11.340814576427</v>
      </c>
      <c r="K43" s="238">
        <v>11.552591709786901</v>
      </c>
      <c r="L43" s="238">
        <v>11.766454691761201</v>
      </c>
      <c r="M43" s="238">
        <v>11.982409674783099</v>
      </c>
      <c r="N43" s="238">
        <v>12.2004627076224</v>
      </c>
      <c r="O43" s="238">
        <v>12.4201046827376</v>
      </c>
      <c r="P43" s="238">
        <v>12.6417206749125</v>
      </c>
      <c r="Q43" s="238">
        <v>12.865180559568</v>
      </c>
      <c r="R43" s="238">
        <v>13.0885035750262</v>
      </c>
      <c r="S43" s="238">
        <v>13.3111074703606</v>
      </c>
      <c r="T43" s="238">
        <v>13.5331984883682</v>
      </c>
      <c r="U43" s="238">
        <v>13.754720539905501</v>
      </c>
      <c r="V43" s="238">
        <v>13.9753467093976</v>
      </c>
      <c r="W43" s="238">
        <v>14.1951515454267</v>
      </c>
      <c r="X43" s="238">
        <v>14.414074666950199</v>
      </c>
      <c r="Y43" s="242"/>
      <c r="AA43" s="99">
        <v>92400</v>
      </c>
      <c r="AB43" s="99">
        <v>94302</v>
      </c>
      <c r="AC43" s="99">
        <v>96224</v>
      </c>
      <c r="AD43" s="99">
        <v>98164</v>
      </c>
      <c r="AE43" s="99">
        <v>100083</v>
      </c>
      <c r="AF43" s="99">
        <v>101998</v>
      </c>
      <c r="AG43" s="99">
        <v>103966</v>
      </c>
      <c r="AH43" s="99">
        <v>105996</v>
      </c>
      <c r="AI43" s="99">
        <v>107995</v>
      </c>
      <c r="AJ43" s="99">
        <v>109871</v>
      </c>
      <c r="AK43" s="99">
        <v>111618</v>
      </c>
      <c r="AL43" s="99">
        <v>113311</v>
      </c>
      <c r="AM43" s="99">
        <v>114985</v>
      </c>
      <c r="AN43" s="99">
        <v>116707</v>
      </c>
      <c r="AO43" s="99">
        <v>118513</v>
      </c>
      <c r="AP43" s="99">
        <v>120362</v>
      </c>
      <c r="AQ43" s="99">
        <v>122261</v>
      </c>
      <c r="AR43" s="99">
        <v>124241</v>
      </c>
      <c r="AS43" s="99">
        <v>126463</v>
      </c>
      <c r="AT43" s="99">
        <v>128874</v>
      </c>
      <c r="AU43" s="99">
        <v>131232</v>
      </c>
    </row>
    <row r="44" spans="1:47" x14ac:dyDescent="0.35">
      <c r="A44" s="241" t="s">
        <v>134</v>
      </c>
      <c r="B44" s="238">
        <v>4.8775430532751702</v>
      </c>
      <c r="C44" s="238">
        <v>6.6656404313217896</v>
      </c>
      <c r="D44" s="238">
        <v>8.6016644007781693</v>
      </c>
      <c r="E44" s="238">
        <v>10.6103559864952</v>
      </c>
      <c r="F44" s="238">
        <v>11.1238516656784</v>
      </c>
      <c r="G44" s="238">
        <v>11.609332913971</v>
      </c>
      <c r="H44" s="238">
        <v>12.0347463223553</v>
      </c>
      <c r="I44" s="238">
        <v>12.4603805311868</v>
      </c>
      <c r="J44" s="238">
        <v>12.886683914288801</v>
      </c>
      <c r="K44" s="238">
        <v>13.313028474866201</v>
      </c>
      <c r="L44" s="238">
        <v>13.739709173960399</v>
      </c>
      <c r="M44" s="238">
        <v>14.166713513629899</v>
      </c>
      <c r="N44" s="238">
        <v>14.5941781920226</v>
      </c>
      <c r="O44" s="238">
        <v>15.021489608001</v>
      </c>
      <c r="P44" s="238">
        <v>15.4490861924632</v>
      </c>
      <c r="Q44" s="238">
        <v>15.8768081298228</v>
      </c>
      <c r="R44" s="238">
        <v>16.3047908313028</v>
      </c>
      <c r="S44" s="238">
        <v>16.732581562667701</v>
      </c>
      <c r="T44" s="238">
        <v>17.1601689389509</v>
      </c>
      <c r="U44" s="238">
        <v>17.587695967651999</v>
      </c>
      <c r="V44" s="238">
        <v>17.6819038152423</v>
      </c>
      <c r="W44" s="238">
        <v>17.7766982378824</v>
      </c>
      <c r="X44" s="238">
        <v>17.872075571561499</v>
      </c>
      <c r="Y44" s="242"/>
      <c r="AA44" s="99">
        <v>5606101</v>
      </c>
      <c r="AB44" s="99">
        <v>5689065</v>
      </c>
      <c r="AC44" s="99">
        <v>5768167</v>
      </c>
      <c r="AD44" s="99">
        <v>5852970</v>
      </c>
      <c r="AE44" s="99">
        <v>5946593</v>
      </c>
      <c r="AF44" s="99">
        <v>6041348</v>
      </c>
      <c r="AG44" s="99">
        <v>6135861</v>
      </c>
      <c r="AH44" s="99">
        <v>6229930</v>
      </c>
      <c r="AI44" s="99">
        <v>6323418</v>
      </c>
      <c r="AJ44" s="99">
        <v>6416327</v>
      </c>
      <c r="AK44" s="99">
        <v>6508803</v>
      </c>
      <c r="AL44" s="99">
        <v>6600742</v>
      </c>
      <c r="AM44" s="99">
        <v>6691454</v>
      </c>
      <c r="AN44" s="99">
        <v>6787419</v>
      </c>
      <c r="AO44" s="99">
        <v>6891363</v>
      </c>
      <c r="AP44" s="99">
        <v>6997917</v>
      </c>
      <c r="AQ44" s="99">
        <v>7105006</v>
      </c>
      <c r="AR44" s="99">
        <v>7212053</v>
      </c>
      <c r="AS44" s="99">
        <v>7319399</v>
      </c>
      <c r="AT44" s="99">
        <v>7425057</v>
      </c>
      <c r="AU44" s="99">
        <v>7529475</v>
      </c>
    </row>
    <row r="45" spans="1:47" x14ac:dyDescent="0.35">
      <c r="A45" s="241" t="s">
        <v>135</v>
      </c>
      <c r="B45" s="238">
        <v>27.514256595105799</v>
      </c>
      <c r="C45" s="238">
        <v>28.961226213102201</v>
      </c>
      <c r="D45" s="238">
        <v>30.434303281729701</v>
      </c>
      <c r="E45" s="238">
        <v>31.933738563249999</v>
      </c>
      <c r="F45" s="238">
        <v>33.459456976294597</v>
      </c>
      <c r="G45" s="238">
        <v>35.011382311085399</v>
      </c>
      <c r="H45" s="238">
        <v>36.589093422905997</v>
      </c>
      <c r="I45" s="238">
        <v>38.192848447662797</v>
      </c>
      <c r="J45" s="238">
        <v>39.822568257227601</v>
      </c>
      <c r="K45" s="238">
        <v>41.477826226413001</v>
      </c>
      <c r="L45" s="238">
        <v>43.159234251964598</v>
      </c>
      <c r="M45" s="238">
        <v>44.668445006836301</v>
      </c>
      <c r="N45" s="238">
        <v>45.984422744997602</v>
      </c>
      <c r="O45" s="238">
        <v>47.316081538198603</v>
      </c>
      <c r="P45" s="238">
        <v>48.663858583325201</v>
      </c>
      <c r="Q45" s="238">
        <v>50.031274418506797</v>
      </c>
      <c r="R45" s="238">
        <v>51.4178037948084</v>
      </c>
      <c r="S45" s="238">
        <v>52.822574443732599</v>
      </c>
      <c r="T45" s="238">
        <v>54.244940589093602</v>
      </c>
      <c r="U45" s="238">
        <v>55.6836944657001</v>
      </c>
      <c r="V45" s="238">
        <v>56.771025836646501</v>
      </c>
      <c r="W45" s="238">
        <v>57.325475625889901</v>
      </c>
      <c r="X45" s="238">
        <v>57.396499371965803</v>
      </c>
      <c r="Y45" s="242"/>
      <c r="AA45" s="99">
        <v>46480230</v>
      </c>
      <c r="AB45" s="99">
        <v>46924293</v>
      </c>
      <c r="AC45" s="99">
        <v>47338446</v>
      </c>
      <c r="AD45" s="99">
        <v>47724471</v>
      </c>
      <c r="AE45" s="99">
        <v>48088274</v>
      </c>
      <c r="AF45" s="99">
        <v>48445647</v>
      </c>
      <c r="AG45" s="99">
        <v>48729486</v>
      </c>
      <c r="AH45" s="99">
        <v>49015836</v>
      </c>
      <c r="AI45" s="99">
        <v>49390988</v>
      </c>
      <c r="AJ45" s="99">
        <v>49794522</v>
      </c>
      <c r="AK45" s="99">
        <v>50218185</v>
      </c>
      <c r="AL45" s="99">
        <v>50648334</v>
      </c>
      <c r="AM45" s="99">
        <v>51072436</v>
      </c>
      <c r="AN45" s="99">
        <v>51483949</v>
      </c>
      <c r="AO45" s="99">
        <v>51892349</v>
      </c>
      <c r="AP45" s="99">
        <v>52288341</v>
      </c>
      <c r="AQ45" s="99">
        <v>52666014</v>
      </c>
      <c r="AR45" s="99">
        <v>53040212</v>
      </c>
      <c r="AS45" s="99">
        <v>53423198</v>
      </c>
      <c r="AT45" s="99">
        <v>53798084</v>
      </c>
      <c r="AU45" s="99">
        <v>54179306</v>
      </c>
    </row>
    <row r="46" spans="1:47" x14ac:dyDescent="0.35">
      <c r="A46" s="241" t="s">
        <v>136</v>
      </c>
      <c r="B46" s="238">
        <v>26.7410655283817</v>
      </c>
      <c r="C46" s="238">
        <v>27.037687145169201</v>
      </c>
      <c r="D46" s="238">
        <v>27.2995745029258</v>
      </c>
      <c r="E46" s="238">
        <v>27.5605430954699</v>
      </c>
      <c r="F46" s="238">
        <v>27.820551022055199</v>
      </c>
      <c r="G46" s="238">
        <v>28.079559041915601</v>
      </c>
      <c r="H46" s="238">
        <v>28.3375311333259</v>
      </c>
      <c r="I46" s="238">
        <v>28.5945370855496</v>
      </c>
      <c r="J46" s="238">
        <v>28.850422455017899</v>
      </c>
      <c r="K46" s="238">
        <v>29.105146820149798</v>
      </c>
      <c r="L46" s="238">
        <v>29.358671635598999</v>
      </c>
      <c r="M46" s="238">
        <v>29.611059510475901</v>
      </c>
      <c r="N46" s="238">
        <v>29.862652968401701</v>
      </c>
      <c r="O46" s="238">
        <v>28.432566004771701</v>
      </c>
      <c r="P46" s="238">
        <v>26.976386529672101</v>
      </c>
      <c r="Q46" s="238">
        <v>25.494218936067099</v>
      </c>
      <c r="R46" s="238">
        <v>23.986554809181801</v>
      </c>
      <c r="S46" s="238">
        <v>22.453626574805501</v>
      </c>
      <c r="T46" s="238">
        <v>20.8958654198582</v>
      </c>
      <c r="U46" s="238">
        <v>19.3135408018988</v>
      </c>
      <c r="V46" s="238">
        <v>17.707117988075801</v>
      </c>
      <c r="W46" s="238">
        <v>16.0769008740826</v>
      </c>
      <c r="X46" s="238">
        <v>16.116637141042201</v>
      </c>
      <c r="Y46" s="242"/>
      <c r="AA46" s="99">
        <v>25332178</v>
      </c>
      <c r="AB46" s="99">
        <v>25682908</v>
      </c>
      <c r="AC46" s="99">
        <v>26003965</v>
      </c>
      <c r="AD46" s="99">
        <v>26285110</v>
      </c>
      <c r="AE46" s="99">
        <v>26518971</v>
      </c>
      <c r="AF46" s="99">
        <v>26713655</v>
      </c>
      <c r="AG46" s="99">
        <v>26881544</v>
      </c>
      <c r="AH46" s="99">
        <v>27026941</v>
      </c>
      <c r="AI46" s="99">
        <v>27161567</v>
      </c>
      <c r="AJ46" s="99">
        <v>27266399</v>
      </c>
      <c r="AK46" s="99">
        <v>27330694</v>
      </c>
      <c r="AL46" s="99">
        <v>27381555</v>
      </c>
      <c r="AM46" s="99">
        <v>27462106</v>
      </c>
      <c r="AN46" s="99">
        <v>27610325</v>
      </c>
      <c r="AO46" s="99">
        <v>27861186</v>
      </c>
      <c r="AP46" s="99">
        <v>28183426</v>
      </c>
      <c r="AQ46" s="99">
        <v>28506712</v>
      </c>
      <c r="AR46" s="99">
        <v>28832496</v>
      </c>
      <c r="AS46" s="99">
        <v>29348627</v>
      </c>
      <c r="AT46" s="99">
        <v>30034989</v>
      </c>
      <c r="AU46" s="99">
        <v>30547580</v>
      </c>
    </row>
    <row r="47" spans="1:47" x14ac:dyDescent="0.35">
      <c r="A47" s="241" t="s">
        <v>137</v>
      </c>
      <c r="B47" s="238" t="s">
        <v>419</v>
      </c>
      <c r="C47" s="238" t="s">
        <v>419</v>
      </c>
      <c r="D47" s="238" t="s">
        <v>419</v>
      </c>
      <c r="E47" s="238" t="s">
        <v>419</v>
      </c>
      <c r="F47" s="238" t="s">
        <v>419</v>
      </c>
      <c r="G47" s="238" t="s">
        <v>419</v>
      </c>
      <c r="H47" s="238" t="s">
        <v>419</v>
      </c>
      <c r="I47" s="238" t="s">
        <v>419</v>
      </c>
      <c r="J47" s="238" t="s">
        <v>419</v>
      </c>
      <c r="K47" s="238" t="s">
        <v>419</v>
      </c>
      <c r="L47" s="238" t="s">
        <v>419</v>
      </c>
      <c r="M47" s="238" t="s">
        <v>419</v>
      </c>
      <c r="N47" s="238" t="s">
        <v>419</v>
      </c>
      <c r="O47" s="238" t="s">
        <v>419</v>
      </c>
      <c r="P47" s="238" t="s">
        <v>419</v>
      </c>
      <c r="Q47" s="238" t="s">
        <v>419</v>
      </c>
      <c r="R47" s="238" t="s">
        <v>419</v>
      </c>
      <c r="S47" s="238" t="s">
        <v>419</v>
      </c>
      <c r="T47" s="238" t="s">
        <v>419</v>
      </c>
      <c r="U47" s="238" t="s">
        <v>419</v>
      </c>
      <c r="V47" s="238" t="s">
        <v>419</v>
      </c>
      <c r="W47" s="238" t="s">
        <v>419</v>
      </c>
      <c r="X47" s="238" t="s">
        <v>419</v>
      </c>
      <c r="Y47" s="242"/>
      <c r="AA47" s="99">
        <v>450760</v>
      </c>
      <c r="AB47" s="99">
        <v>461216</v>
      </c>
      <c r="AC47" s="99">
        <v>471785</v>
      </c>
      <c r="AD47" s="99">
        <v>482486</v>
      </c>
      <c r="AE47" s="99">
        <v>493430</v>
      </c>
      <c r="AF47" s="99">
        <v>504619</v>
      </c>
      <c r="AG47" s="99">
        <v>516001</v>
      </c>
      <c r="AH47" s="99">
        <v>527833</v>
      </c>
      <c r="AI47" s="99">
        <v>540394</v>
      </c>
      <c r="AJ47" s="99">
        <v>553721</v>
      </c>
      <c r="AK47" s="99">
        <v>567763</v>
      </c>
      <c r="AL47" s="99">
        <v>582365</v>
      </c>
      <c r="AM47" s="99">
        <v>597375</v>
      </c>
      <c r="AN47" s="99">
        <v>612660</v>
      </c>
      <c r="AO47" s="99">
        <v>628102</v>
      </c>
      <c r="AP47" s="99">
        <v>643634</v>
      </c>
      <c r="AQ47" s="99">
        <v>659249</v>
      </c>
      <c r="AR47" s="99">
        <v>674993</v>
      </c>
      <c r="AS47" s="99">
        <v>691191</v>
      </c>
      <c r="AT47" s="99">
        <v>707851</v>
      </c>
      <c r="AU47" s="99">
        <v>724273</v>
      </c>
    </row>
    <row r="48" spans="1:47" x14ac:dyDescent="0.35">
      <c r="A48" s="241" t="s">
        <v>138</v>
      </c>
      <c r="B48" s="238" t="s">
        <v>419</v>
      </c>
      <c r="C48" s="238" t="s">
        <v>419</v>
      </c>
      <c r="D48" s="238" t="s">
        <v>419</v>
      </c>
      <c r="E48" s="238" t="s">
        <v>419</v>
      </c>
      <c r="F48" s="238" t="s">
        <v>419</v>
      </c>
      <c r="G48" s="238" t="s">
        <v>419</v>
      </c>
      <c r="H48" s="238" t="s">
        <v>419</v>
      </c>
      <c r="I48" s="238" t="s">
        <v>419</v>
      </c>
      <c r="J48" s="238" t="s">
        <v>419</v>
      </c>
      <c r="K48" s="238" t="s">
        <v>419</v>
      </c>
      <c r="L48" s="238" t="s">
        <v>419</v>
      </c>
      <c r="M48" s="238" t="s">
        <v>419</v>
      </c>
      <c r="N48" s="238" t="s">
        <v>419</v>
      </c>
      <c r="O48" s="238" t="s">
        <v>419</v>
      </c>
      <c r="P48" s="238" t="s">
        <v>419</v>
      </c>
      <c r="Q48" s="238" t="s">
        <v>419</v>
      </c>
      <c r="R48" s="238" t="s">
        <v>419</v>
      </c>
      <c r="S48" s="238" t="s">
        <v>419</v>
      </c>
      <c r="T48" s="238" t="s">
        <v>419</v>
      </c>
      <c r="U48" s="238" t="s">
        <v>419</v>
      </c>
      <c r="V48" s="238" t="s">
        <v>419</v>
      </c>
      <c r="W48" s="238" t="s">
        <v>419</v>
      </c>
      <c r="X48" s="238" t="s">
        <v>419</v>
      </c>
      <c r="Y48" s="242"/>
      <c r="AA48" s="99">
        <v>909639</v>
      </c>
      <c r="AB48" s="99">
        <v>926721</v>
      </c>
      <c r="AC48" s="99">
        <v>945989</v>
      </c>
      <c r="AD48" s="99">
        <v>969313</v>
      </c>
      <c r="AE48" s="99">
        <v>994564</v>
      </c>
      <c r="AF48" s="99">
        <v>1019362</v>
      </c>
      <c r="AG48" s="99">
        <v>1043076</v>
      </c>
      <c r="AH48" s="99">
        <v>1065540</v>
      </c>
      <c r="AI48" s="99">
        <v>1088486</v>
      </c>
      <c r="AJ48" s="99">
        <v>1112976</v>
      </c>
      <c r="AK48" s="99">
        <v>1137676</v>
      </c>
      <c r="AL48" s="99">
        <v>1161555</v>
      </c>
      <c r="AM48" s="99">
        <v>1184830</v>
      </c>
      <c r="AN48" s="99">
        <v>1205813</v>
      </c>
      <c r="AO48" s="99">
        <v>1224562</v>
      </c>
      <c r="AP48" s="99">
        <v>1243235</v>
      </c>
      <c r="AQ48" s="99">
        <v>1261845</v>
      </c>
      <c r="AR48" s="99">
        <v>1280438</v>
      </c>
      <c r="AS48" s="99">
        <v>1299995</v>
      </c>
      <c r="AT48" s="99">
        <v>1320942</v>
      </c>
      <c r="AU48" s="99">
        <v>1341296</v>
      </c>
    </row>
    <row r="49" spans="1:47" x14ac:dyDescent="0.35">
      <c r="A49" s="241" t="s">
        <v>139</v>
      </c>
      <c r="B49" s="238">
        <v>7.6698005133135601</v>
      </c>
      <c r="C49" s="238">
        <v>7.6926574690970204</v>
      </c>
      <c r="D49" s="238">
        <v>7.715567732657</v>
      </c>
      <c r="E49" s="238">
        <v>7.75901088519596</v>
      </c>
      <c r="F49" s="238">
        <v>7.8130058295057596</v>
      </c>
      <c r="G49" s="238">
        <v>7.8669560052429599</v>
      </c>
      <c r="H49" s="238">
        <v>7.9209641180692802</v>
      </c>
      <c r="I49" s="238">
        <v>7.9749779969787902</v>
      </c>
      <c r="J49" s="238">
        <v>8.0289980378942403</v>
      </c>
      <c r="K49" s="238">
        <v>8.0827701136999099</v>
      </c>
      <c r="L49" s="238">
        <v>8.1363952292880608</v>
      </c>
      <c r="M49" s="238">
        <v>8.18987454094726</v>
      </c>
      <c r="N49" s="238">
        <v>8.24320639556964</v>
      </c>
      <c r="O49" s="238">
        <v>8.2960863796445103</v>
      </c>
      <c r="P49" s="238">
        <v>8.3475953323182708</v>
      </c>
      <c r="Q49" s="238">
        <v>8.3976834712448394</v>
      </c>
      <c r="R49" s="238">
        <v>8.4462993185446393</v>
      </c>
      <c r="S49" s="238">
        <v>8.4933904684915191</v>
      </c>
      <c r="T49" s="238">
        <v>8.5390594600465803</v>
      </c>
      <c r="U49" s="238">
        <v>8.5832550890804598</v>
      </c>
      <c r="V49" s="238">
        <v>8.6259771684347104</v>
      </c>
      <c r="W49" s="238">
        <v>8.6672759356370097</v>
      </c>
      <c r="X49" s="238">
        <v>8.7071006117671104</v>
      </c>
      <c r="Y49" s="242"/>
      <c r="AA49" s="99">
        <v>9609</v>
      </c>
      <c r="AB49" s="99">
        <v>9668</v>
      </c>
      <c r="AC49" s="99">
        <v>9791</v>
      </c>
      <c r="AD49" s="99">
        <v>9912</v>
      </c>
      <c r="AE49" s="99">
        <v>10030</v>
      </c>
      <c r="AF49" s="99">
        <v>10149</v>
      </c>
      <c r="AG49" s="99">
        <v>10272</v>
      </c>
      <c r="AH49" s="99">
        <v>10408</v>
      </c>
      <c r="AI49" s="99">
        <v>10550</v>
      </c>
      <c r="AJ49" s="99">
        <v>10700</v>
      </c>
      <c r="AK49" s="99">
        <v>10854</v>
      </c>
      <c r="AL49" s="99">
        <v>10918</v>
      </c>
      <c r="AM49" s="99">
        <v>10899</v>
      </c>
      <c r="AN49" s="99">
        <v>10877</v>
      </c>
      <c r="AO49" s="99">
        <v>10852</v>
      </c>
      <c r="AP49" s="99">
        <v>10828</v>
      </c>
      <c r="AQ49" s="99">
        <v>10865</v>
      </c>
      <c r="AR49" s="99">
        <v>10956</v>
      </c>
      <c r="AS49" s="99">
        <v>11069</v>
      </c>
      <c r="AT49" s="99">
        <v>11204</v>
      </c>
      <c r="AU49" s="99">
        <v>11312</v>
      </c>
    </row>
    <row r="50" spans="1:47" x14ac:dyDescent="0.35">
      <c r="A50" s="241" t="s">
        <v>140</v>
      </c>
      <c r="B50" s="238" t="s">
        <v>419</v>
      </c>
      <c r="C50" s="238" t="s">
        <v>419</v>
      </c>
      <c r="D50" s="238" t="s">
        <v>419</v>
      </c>
      <c r="E50" s="238" t="s">
        <v>419</v>
      </c>
      <c r="F50" s="238" t="s">
        <v>419</v>
      </c>
      <c r="G50" s="238" t="s">
        <v>419</v>
      </c>
      <c r="H50" s="238" t="s">
        <v>419</v>
      </c>
      <c r="I50" s="238" t="s">
        <v>419</v>
      </c>
      <c r="J50" s="238" t="s">
        <v>419</v>
      </c>
      <c r="K50" s="238" t="s">
        <v>419</v>
      </c>
      <c r="L50" s="238" t="s">
        <v>419</v>
      </c>
      <c r="M50" s="238" t="s">
        <v>419</v>
      </c>
      <c r="N50" s="238" t="s">
        <v>419</v>
      </c>
      <c r="O50" s="238" t="s">
        <v>419</v>
      </c>
      <c r="P50" s="238" t="s">
        <v>419</v>
      </c>
      <c r="Q50" s="238" t="s">
        <v>419</v>
      </c>
      <c r="R50" s="238" t="s">
        <v>419</v>
      </c>
      <c r="S50" s="238" t="s">
        <v>419</v>
      </c>
      <c r="T50" s="238" t="s">
        <v>419</v>
      </c>
      <c r="U50" s="238" t="s">
        <v>419</v>
      </c>
      <c r="V50" s="238" t="s">
        <v>419</v>
      </c>
      <c r="W50" s="238" t="s">
        <v>419</v>
      </c>
      <c r="X50" s="238" t="s">
        <v>419</v>
      </c>
      <c r="Y50" s="242"/>
      <c r="AA50" s="99">
        <v>19660653</v>
      </c>
      <c r="AB50" s="99">
        <v>20188799</v>
      </c>
      <c r="AC50" s="99">
        <v>20733406</v>
      </c>
      <c r="AD50" s="99">
        <v>21320671</v>
      </c>
      <c r="AE50" s="99">
        <v>21966298</v>
      </c>
      <c r="AF50" s="99">
        <v>22641538</v>
      </c>
      <c r="AG50" s="99">
        <v>23329004</v>
      </c>
      <c r="AH50" s="99">
        <v>24029589</v>
      </c>
      <c r="AI50" s="99">
        <v>24743946</v>
      </c>
      <c r="AJ50" s="99">
        <v>25475610</v>
      </c>
      <c r="AK50" s="99">
        <v>26223391</v>
      </c>
      <c r="AL50" s="99">
        <v>26984002</v>
      </c>
      <c r="AM50" s="99">
        <v>27753304</v>
      </c>
      <c r="AN50" s="99">
        <v>28516545</v>
      </c>
      <c r="AO50" s="99">
        <v>29274002</v>
      </c>
      <c r="AP50" s="99">
        <v>30034389</v>
      </c>
      <c r="AQ50" s="99">
        <v>30790513</v>
      </c>
      <c r="AR50" s="99">
        <v>31546691</v>
      </c>
      <c r="AS50" s="99">
        <v>32284046</v>
      </c>
      <c r="AT50" s="99">
        <v>32981641</v>
      </c>
      <c r="AU50" s="99">
        <v>33696614</v>
      </c>
    </row>
    <row r="51" spans="1:47" x14ac:dyDescent="0.35">
      <c r="A51" s="237" t="s">
        <v>141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46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x14ac:dyDescent="0.35">
      <c r="A52" s="247" t="s">
        <v>142</v>
      </c>
      <c r="B52" s="238" t="s">
        <v>419</v>
      </c>
      <c r="C52" s="238" t="s">
        <v>419</v>
      </c>
      <c r="D52" s="238" t="s">
        <v>419</v>
      </c>
      <c r="E52" s="238" t="s">
        <v>419</v>
      </c>
      <c r="F52" s="238" t="s">
        <v>419</v>
      </c>
      <c r="G52" s="238" t="s">
        <v>419</v>
      </c>
      <c r="H52" s="238" t="s">
        <v>419</v>
      </c>
      <c r="I52" s="238" t="s">
        <v>419</v>
      </c>
      <c r="J52" s="238" t="s">
        <v>419</v>
      </c>
      <c r="K52" s="238" t="s">
        <v>419</v>
      </c>
      <c r="L52" s="238" t="s">
        <v>419</v>
      </c>
      <c r="M52" s="238" t="s">
        <v>419</v>
      </c>
      <c r="N52" s="238" t="s">
        <v>419</v>
      </c>
      <c r="O52" s="238" t="s">
        <v>419</v>
      </c>
      <c r="P52" s="238" t="s">
        <v>419</v>
      </c>
      <c r="Q52" s="238" t="s">
        <v>419</v>
      </c>
      <c r="R52" s="238" t="s">
        <v>419</v>
      </c>
      <c r="S52" s="238" t="s">
        <v>419</v>
      </c>
      <c r="T52" s="238" t="s">
        <v>419</v>
      </c>
      <c r="U52" s="238" t="s">
        <v>419</v>
      </c>
      <c r="V52" s="238" t="s">
        <v>419</v>
      </c>
      <c r="W52" s="238" t="s">
        <v>419</v>
      </c>
      <c r="X52" s="238" t="s">
        <v>419</v>
      </c>
      <c r="Y52" s="242"/>
      <c r="AA52" s="99">
        <v>8661546</v>
      </c>
      <c r="AB52" s="99">
        <v>8812245</v>
      </c>
      <c r="AC52" s="99">
        <v>8961489</v>
      </c>
      <c r="AD52" s="99">
        <v>9111900</v>
      </c>
      <c r="AE52" s="99">
        <v>9266288</v>
      </c>
      <c r="AF52" s="99">
        <v>9420826</v>
      </c>
      <c r="AG52" s="99">
        <v>9575247</v>
      </c>
      <c r="AH52" s="99">
        <v>9730638</v>
      </c>
      <c r="AI52" s="99">
        <v>9842880</v>
      </c>
      <c r="AJ52" s="99">
        <v>9954312</v>
      </c>
      <c r="AK52" s="99">
        <v>10108539</v>
      </c>
      <c r="AL52" s="99">
        <v>10261206</v>
      </c>
      <c r="AM52" s="99">
        <v>10412740</v>
      </c>
      <c r="AN52" s="99">
        <v>10563757</v>
      </c>
      <c r="AO52" s="99">
        <v>10713849</v>
      </c>
      <c r="AP52" s="99">
        <v>10863543</v>
      </c>
      <c r="AQ52" s="99">
        <v>11012421</v>
      </c>
      <c r="AR52" s="99">
        <v>11160438</v>
      </c>
      <c r="AS52" s="99">
        <v>11306801</v>
      </c>
      <c r="AT52" s="99">
        <v>11447569</v>
      </c>
      <c r="AU52" s="99">
        <v>11584996</v>
      </c>
    </row>
    <row r="53" spans="1:47" x14ac:dyDescent="0.35">
      <c r="A53" s="24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42"/>
    </row>
    <row r="54" spans="1:47" x14ac:dyDescent="0.35">
      <c r="A54" s="249" t="s">
        <v>148</v>
      </c>
      <c r="B54" s="250">
        <v>25.2432566761</v>
      </c>
      <c r="C54" s="250">
        <v>25.581185092799998</v>
      </c>
      <c r="D54" s="250">
        <v>25.974535095899999</v>
      </c>
      <c r="E54" s="250">
        <v>26.378312495100001</v>
      </c>
      <c r="F54" s="250">
        <v>26.8233457384</v>
      </c>
      <c r="G54" s="250">
        <v>27.478733426800002</v>
      </c>
      <c r="H54" s="250">
        <v>27.9796094686</v>
      </c>
      <c r="I54" s="250">
        <v>28.5068081625</v>
      </c>
      <c r="J54" s="250">
        <v>29.062414267099999</v>
      </c>
      <c r="K54" s="250">
        <v>29.6207593215</v>
      </c>
      <c r="L54" s="250">
        <v>30.201730087000001</v>
      </c>
      <c r="M54" s="250">
        <v>30.532366667800002</v>
      </c>
      <c r="N54" s="250">
        <v>31.1756564479</v>
      </c>
      <c r="O54" s="250">
        <v>31.822028499200002</v>
      </c>
      <c r="P54" s="250">
        <v>32.487461290299997</v>
      </c>
      <c r="Q54" s="250">
        <v>33.172190220499999</v>
      </c>
      <c r="R54" s="250">
        <v>33.8566164689</v>
      </c>
      <c r="S54" s="250">
        <v>34.551701662500001</v>
      </c>
      <c r="T54" s="250">
        <v>35.244611756799998</v>
      </c>
      <c r="U54" s="250">
        <v>35.936405200300001</v>
      </c>
      <c r="V54" s="250">
        <v>36.574084918799997</v>
      </c>
      <c r="W54" s="250">
        <v>37.225051442599998</v>
      </c>
      <c r="X54" s="250">
        <v>37.474779956399999</v>
      </c>
      <c r="Y54" s="246"/>
    </row>
    <row r="55" spans="1:47" x14ac:dyDescent="0.35">
      <c r="A55" s="251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3"/>
      <c r="W55" s="253"/>
      <c r="X55" s="253"/>
      <c r="Y55" s="246"/>
    </row>
  </sheetData>
  <hyperlinks>
    <hyperlink ref="A2" location="Content!A1" display="back to content page" xr:uid="{264FCF59-FECD-4233-9265-6E5E77AE1541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F575-7146-4C59-AD84-B60BE3D17E71}">
  <sheetPr codeName="Sheet4"/>
  <dimension ref="A1:AT66"/>
  <sheetViews>
    <sheetView showGridLines="0" zoomScale="110" zoomScaleNormal="110" workbookViewId="0">
      <pane xSplit="1" ySplit="3" topLeftCell="B37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7.453125" style="123" customWidth="1"/>
    <col min="2" max="2" width="7.453125" style="123" customWidth="1"/>
    <col min="3" max="23" width="8.54296875" style="123"/>
    <col min="24" max="44" width="8.54296875" style="123" hidden="1" customWidth="1"/>
    <col min="45" max="16384" width="8.54296875" style="123"/>
  </cols>
  <sheetData>
    <row r="1" spans="1:46" ht="15.5" x14ac:dyDescent="0.35">
      <c r="A1" s="254" t="s">
        <v>91</v>
      </c>
      <c r="B1" s="254" t="s">
        <v>9</v>
      </c>
      <c r="C1" s="255"/>
    </row>
    <row r="2" spans="1:46" x14ac:dyDescent="0.35">
      <c r="A2" s="234" t="s">
        <v>92</v>
      </c>
    </row>
    <row r="3" spans="1:46" x14ac:dyDescent="0.35">
      <c r="A3" s="256" t="s">
        <v>93</v>
      </c>
      <c r="B3" s="257">
        <v>2002</v>
      </c>
      <c r="C3" s="257">
        <v>2003</v>
      </c>
      <c r="D3" s="257">
        <v>2004</v>
      </c>
      <c r="E3" s="257">
        <v>2005</v>
      </c>
      <c r="F3" s="257">
        <v>2006</v>
      </c>
      <c r="G3" s="257">
        <v>2007</v>
      </c>
      <c r="H3" s="257">
        <v>2008</v>
      </c>
      <c r="I3" s="257">
        <v>2009</v>
      </c>
      <c r="J3" s="257">
        <v>2010</v>
      </c>
      <c r="K3" s="257">
        <v>2011</v>
      </c>
      <c r="L3" s="257">
        <v>2012</v>
      </c>
      <c r="M3" s="257">
        <v>2013</v>
      </c>
      <c r="N3" s="257">
        <v>2014</v>
      </c>
      <c r="O3" s="257">
        <v>2015</v>
      </c>
      <c r="P3" s="257">
        <v>2016</v>
      </c>
      <c r="Q3" s="257">
        <v>2017</v>
      </c>
      <c r="R3" s="257">
        <v>2018</v>
      </c>
      <c r="S3" s="257">
        <v>2019</v>
      </c>
      <c r="T3" s="257">
        <v>2020</v>
      </c>
      <c r="U3" s="257">
        <v>2021</v>
      </c>
      <c r="V3" s="258">
        <v>2022</v>
      </c>
      <c r="X3" s="236">
        <v>2002</v>
      </c>
      <c r="Y3" s="236">
        <v>2003</v>
      </c>
      <c r="Z3" s="236">
        <v>2004</v>
      </c>
      <c r="AA3" s="236">
        <v>2005</v>
      </c>
      <c r="AB3" s="236">
        <v>2006</v>
      </c>
      <c r="AC3" s="236">
        <v>2007</v>
      </c>
      <c r="AD3" s="236">
        <v>2008</v>
      </c>
      <c r="AE3" s="236">
        <v>2009</v>
      </c>
      <c r="AF3" s="236">
        <v>2010</v>
      </c>
      <c r="AG3" s="236">
        <v>2011</v>
      </c>
      <c r="AH3" s="236">
        <v>2012</v>
      </c>
      <c r="AI3" s="236">
        <v>2013</v>
      </c>
      <c r="AJ3" s="236">
        <v>2014</v>
      </c>
      <c r="AK3" s="236">
        <v>2015</v>
      </c>
      <c r="AL3" s="236">
        <v>2016</v>
      </c>
      <c r="AM3" s="236">
        <v>2017</v>
      </c>
      <c r="AN3" s="236">
        <v>2018</v>
      </c>
      <c r="AO3" s="236">
        <v>2019</v>
      </c>
      <c r="AP3" s="236">
        <v>2020</v>
      </c>
      <c r="AQ3" s="236">
        <v>2021</v>
      </c>
      <c r="AR3" s="236">
        <v>2022</v>
      </c>
      <c r="AS3" s="236"/>
      <c r="AT3" s="236"/>
    </row>
    <row r="4" spans="1:46" x14ac:dyDescent="0.35">
      <c r="A4" s="259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X4" s="240">
        <v>415000000</v>
      </c>
      <c r="Y4" s="240">
        <v>428000000</v>
      </c>
      <c r="Z4" s="240">
        <v>440000000</v>
      </c>
      <c r="AA4" s="240">
        <v>454000000</v>
      </c>
      <c r="AB4" s="240">
        <v>467000000</v>
      </c>
      <c r="AC4" s="240">
        <v>481000000</v>
      </c>
      <c r="AD4" s="240">
        <v>496000000</v>
      </c>
      <c r="AE4" s="240">
        <v>511000000</v>
      </c>
      <c r="AF4" s="240">
        <v>527000000</v>
      </c>
      <c r="AG4" s="240">
        <v>542000000</v>
      </c>
      <c r="AH4" s="240">
        <v>559000000</v>
      </c>
      <c r="AI4" s="240">
        <v>576000000</v>
      </c>
      <c r="AJ4" s="240">
        <v>593000000</v>
      </c>
      <c r="AK4" s="240">
        <v>610000000</v>
      </c>
      <c r="AL4" s="240">
        <v>629000000</v>
      </c>
      <c r="AM4" s="240">
        <v>647000000</v>
      </c>
      <c r="AN4" s="240">
        <v>667000000</v>
      </c>
      <c r="AO4" s="240">
        <v>686000000</v>
      </c>
      <c r="AP4" s="240">
        <v>706000000</v>
      </c>
      <c r="AQ4" s="240">
        <v>727000000</v>
      </c>
      <c r="AR4" s="240">
        <v>747000000</v>
      </c>
      <c r="AS4" s="240"/>
      <c r="AT4" s="240"/>
    </row>
    <row r="5" spans="1:46" x14ac:dyDescent="0.35">
      <c r="A5" s="262" t="s">
        <v>95</v>
      </c>
      <c r="B5" s="238">
        <v>30.422468866186801</v>
      </c>
      <c r="C5" s="238">
        <v>31.856060598465099</v>
      </c>
      <c r="D5" s="238">
        <v>33.2903908906274</v>
      </c>
      <c r="E5" s="238">
        <v>34.722637836230099</v>
      </c>
      <c r="F5" s="238">
        <v>35.991282940802499</v>
      </c>
      <c r="G5" s="238">
        <v>37.259305012220899</v>
      </c>
      <c r="H5" s="238">
        <v>38.527510356364303</v>
      </c>
      <c r="I5" s="238">
        <v>39.7942707753161</v>
      </c>
      <c r="J5" s="238">
        <v>41.060792321384803</v>
      </c>
      <c r="K5" s="238">
        <v>42.326665447342201</v>
      </c>
      <c r="L5" s="238">
        <v>43.591472486114803</v>
      </c>
      <c r="M5" s="238">
        <v>44.854792219544699</v>
      </c>
      <c r="N5" s="238">
        <v>46.1170299677134</v>
      </c>
      <c r="O5" s="238">
        <v>47.374482609882897</v>
      </c>
      <c r="P5" s="238">
        <v>48.627941333012203</v>
      </c>
      <c r="Q5" s="238">
        <v>49.876982962556198</v>
      </c>
      <c r="R5" s="238">
        <v>51.120743995818998</v>
      </c>
      <c r="S5" s="238">
        <v>51.393622682460297</v>
      </c>
      <c r="T5" s="238">
        <v>51.660329420664198</v>
      </c>
      <c r="U5" s="238">
        <v>51.921684363180397</v>
      </c>
      <c r="V5" s="238">
        <v>52.177275761693302</v>
      </c>
      <c r="X5" s="99">
        <v>17516139</v>
      </c>
      <c r="Y5" s="99">
        <v>18124342</v>
      </c>
      <c r="Z5" s="99">
        <v>18771125</v>
      </c>
      <c r="AA5" s="99">
        <v>19450959</v>
      </c>
      <c r="AB5" s="99">
        <v>20162340</v>
      </c>
      <c r="AC5" s="99">
        <v>20909684</v>
      </c>
      <c r="AD5" s="99">
        <v>21691522</v>
      </c>
      <c r="AE5" s="99">
        <v>22507674</v>
      </c>
      <c r="AF5" s="99">
        <v>23364185</v>
      </c>
      <c r="AG5" s="99">
        <v>24259111</v>
      </c>
      <c r="AH5" s="99">
        <v>25188292</v>
      </c>
      <c r="AI5" s="99">
        <v>26147002</v>
      </c>
      <c r="AJ5" s="99">
        <v>27128337</v>
      </c>
      <c r="AK5" s="99">
        <v>28127721</v>
      </c>
      <c r="AL5" s="99">
        <v>29154746</v>
      </c>
      <c r="AM5" s="99">
        <v>30208628</v>
      </c>
      <c r="AN5" s="99">
        <v>31273533</v>
      </c>
      <c r="AO5" s="99">
        <v>32353588</v>
      </c>
      <c r="AP5" s="99">
        <v>33428486</v>
      </c>
      <c r="AQ5" s="99">
        <v>34503774</v>
      </c>
      <c r="AR5" s="99">
        <v>35588987</v>
      </c>
      <c r="AS5" s="99"/>
      <c r="AT5" s="99"/>
    </row>
    <row r="6" spans="1:46" x14ac:dyDescent="0.35">
      <c r="A6" s="262" t="s">
        <v>96</v>
      </c>
      <c r="B6" s="238">
        <v>9.4252287972580309</v>
      </c>
      <c r="C6" s="238">
        <v>9.8767696599866692</v>
      </c>
      <c r="D6" s="238">
        <v>10.3400677635835</v>
      </c>
      <c r="E6" s="238">
        <v>10.814694218731001</v>
      </c>
      <c r="F6" s="238">
        <v>11.3007400084745</v>
      </c>
      <c r="G6" s="238">
        <v>11.7983015321379</v>
      </c>
      <c r="H6" s="238">
        <v>12.3071178648893</v>
      </c>
      <c r="I6" s="238">
        <v>12.8267358396861</v>
      </c>
      <c r="J6" s="238">
        <v>13.357431857656399</v>
      </c>
      <c r="K6" s="238">
        <v>13.899120408201201</v>
      </c>
      <c r="L6" s="238">
        <v>14.451713604502601</v>
      </c>
      <c r="M6" s="238">
        <v>15.014744072145501</v>
      </c>
      <c r="N6" s="238">
        <v>15.589457073265301</v>
      </c>
      <c r="O6" s="238">
        <v>16.17540036159</v>
      </c>
      <c r="P6" s="238">
        <v>16.772492853297098</v>
      </c>
      <c r="Q6" s="238">
        <v>17.380653932104501</v>
      </c>
      <c r="R6" s="238">
        <v>17.999803090108401</v>
      </c>
      <c r="S6" s="238">
        <v>18.6298545928192</v>
      </c>
      <c r="T6" s="238">
        <v>19.270722329005501</v>
      </c>
      <c r="U6" s="238">
        <v>19.381614405967099</v>
      </c>
      <c r="V6" s="238">
        <v>19.493501710426699</v>
      </c>
      <c r="X6" s="99">
        <v>7431783</v>
      </c>
      <c r="Y6" s="99">
        <v>7659208</v>
      </c>
      <c r="Z6" s="99">
        <v>7894554</v>
      </c>
      <c r="AA6" s="99">
        <v>8149419</v>
      </c>
      <c r="AB6" s="99">
        <v>8402631</v>
      </c>
      <c r="AC6" s="99">
        <v>8647761</v>
      </c>
      <c r="AD6" s="99">
        <v>8906469</v>
      </c>
      <c r="AE6" s="99">
        <v>9172514</v>
      </c>
      <c r="AF6" s="99">
        <v>9445710</v>
      </c>
      <c r="AG6" s="99">
        <v>9726380</v>
      </c>
      <c r="AH6" s="99">
        <v>10014078</v>
      </c>
      <c r="AI6" s="99">
        <v>10308730</v>
      </c>
      <c r="AJ6" s="99">
        <v>10614844</v>
      </c>
      <c r="AK6" s="99">
        <v>10932783</v>
      </c>
      <c r="AL6" s="99">
        <v>11260085</v>
      </c>
      <c r="AM6" s="99">
        <v>11596779</v>
      </c>
      <c r="AN6" s="99">
        <v>11940683</v>
      </c>
      <c r="AO6" s="99">
        <v>12290444</v>
      </c>
      <c r="AP6" s="99">
        <v>12643123</v>
      </c>
      <c r="AQ6" s="99">
        <v>12996895</v>
      </c>
      <c r="AR6" s="99">
        <v>13352864</v>
      </c>
      <c r="AS6" s="99"/>
      <c r="AT6" s="99"/>
    </row>
    <row r="7" spans="1:46" x14ac:dyDescent="0.35">
      <c r="A7" s="262" t="s">
        <v>97</v>
      </c>
      <c r="B7" s="238">
        <v>11.393742593033201</v>
      </c>
      <c r="C7" s="238">
        <v>12.2686574331796</v>
      </c>
      <c r="D7" s="238">
        <v>13.131729948959901</v>
      </c>
      <c r="E7" s="238">
        <v>13.9805995453405</v>
      </c>
      <c r="F7" s="238">
        <v>14.8159146955023</v>
      </c>
      <c r="G7" s="238">
        <v>15.5707854905595</v>
      </c>
      <c r="H7" s="238">
        <v>16.259677590448401</v>
      </c>
      <c r="I7" s="238">
        <v>16.933630222993202</v>
      </c>
      <c r="J7" s="238">
        <v>17.593167939527099</v>
      </c>
      <c r="K7" s="238">
        <v>18.238024472764401</v>
      </c>
      <c r="L7" s="238">
        <v>18.867582927262799</v>
      </c>
      <c r="M7" s="238">
        <v>19.481608089931701</v>
      </c>
      <c r="N7" s="238">
        <v>20.0801867081172</v>
      </c>
      <c r="O7" s="238">
        <v>20.662737995454499</v>
      </c>
      <c r="P7" s="238">
        <v>21.229023362552098</v>
      </c>
      <c r="Q7" s="238">
        <v>21.777919898731898</v>
      </c>
      <c r="R7" s="238">
        <v>22.309568582261502</v>
      </c>
      <c r="S7" s="238">
        <v>22.824069245365799</v>
      </c>
      <c r="T7" s="238">
        <v>23.320682550661498</v>
      </c>
      <c r="U7" s="238">
        <v>24.041119445057099</v>
      </c>
      <c r="V7" s="238">
        <v>24.756493554042599</v>
      </c>
      <c r="X7" s="99">
        <v>12632269</v>
      </c>
      <c r="Y7" s="99">
        <v>13030591</v>
      </c>
      <c r="Z7" s="99">
        <v>13445977</v>
      </c>
      <c r="AA7" s="99">
        <v>13876127</v>
      </c>
      <c r="AB7" s="99">
        <v>14316242</v>
      </c>
      <c r="AC7" s="99">
        <v>14757074</v>
      </c>
      <c r="AD7" s="99">
        <v>15197915</v>
      </c>
      <c r="AE7" s="99">
        <v>15650022</v>
      </c>
      <c r="AF7" s="99">
        <v>16116845</v>
      </c>
      <c r="AG7" s="99">
        <v>16602651</v>
      </c>
      <c r="AH7" s="99">
        <v>17113732</v>
      </c>
      <c r="AI7" s="99">
        <v>17636408</v>
      </c>
      <c r="AJ7" s="99">
        <v>18169842</v>
      </c>
      <c r="AK7" s="99">
        <v>18718019</v>
      </c>
      <c r="AL7" s="99">
        <v>19275498</v>
      </c>
      <c r="AM7" s="99">
        <v>19835858</v>
      </c>
      <c r="AN7" s="99">
        <v>20392723</v>
      </c>
      <c r="AO7" s="99">
        <v>20951639</v>
      </c>
      <c r="AP7" s="99">
        <v>21522626</v>
      </c>
      <c r="AQ7" s="99">
        <v>22100683</v>
      </c>
      <c r="AR7" s="99">
        <v>22673762</v>
      </c>
      <c r="AS7" s="99"/>
      <c r="AT7" s="99"/>
    </row>
    <row r="8" spans="1:46" x14ac:dyDescent="0.35">
      <c r="A8" s="262" t="s">
        <v>98</v>
      </c>
      <c r="B8" s="238">
        <v>45.634367840651002</v>
      </c>
      <c r="C8" s="238">
        <v>45.847292438641297</v>
      </c>
      <c r="D8" s="238">
        <v>45.8686367474088</v>
      </c>
      <c r="E8" s="238">
        <v>45.887056961505301</v>
      </c>
      <c r="F8" s="238">
        <v>45.902389114452198</v>
      </c>
      <c r="G8" s="238">
        <v>45.914530028420003</v>
      </c>
      <c r="H8" s="238">
        <v>45.923263708848403</v>
      </c>
      <c r="I8" s="238">
        <v>45.928544453423903</v>
      </c>
      <c r="J8" s="238">
        <v>45.930071391902999</v>
      </c>
      <c r="K8" s="238">
        <v>45.927711370605103</v>
      </c>
      <c r="L8" s="238">
        <v>45.921324856252603</v>
      </c>
      <c r="M8" s="238">
        <v>45.910615997354398</v>
      </c>
      <c r="N8" s="238">
        <v>45.8955074527913</v>
      </c>
      <c r="O8" s="238">
        <v>45.875713201118799</v>
      </c>
      <c r="P8" s="238">
        <v>45.851019864470402</v>
      </c>
      <c r="Q8" s="238">
        <v>45.821203983259203</v>
      </c>
      <c r="R8" s="238">
        <v>45.786037085093199</v>
      </c>
      <c r="S8" s="238">
        <v>45.745276388770101</v>
      </c>
      <c r="T8" s="238">
        <v>45.7275099507196</v>
      </c>
      <c r="U8" s="238">
        <v>45.709331388200603</v>
      </c>
      <c r="V8" s="238">
        <v>45.690684641176603</v>
      </c>
      <c r="X8" s="99">
        <v>6648938</v>
      </c>
      <c r="Y8" s="99">
        <v>6860846</v>
      </c>
      <c r="Z8" s="99">
        <v>7120496</v>
      </c>
      <c r="AA8" s="99">
        <v>7388874</v>
      </c>
      <c r="AB8" s="99">
        <v>7658190</v>
      </c>
      <c r="AC8" s="99">
        <v>7944609</v>
      </c>
      <c r="AD8" s="99">
        <v>8278109</v>
      </c>
      <c r="AE8" s="99">
        <v>8709366</v>
      </c>
      <c r="AF8" s="99">
        <v>9126605</v>
      </c>
      <c r="AG8" s="99">
        <v>9455733</v>
      </c>
      <c r="AH8" s="99">
        <v>9795479</v>
      </c>
      <c r="AI8" s="99">
        <v>10149577</v>
      </c>
      <c r="AJ8" s="99">
        <v>10494913</v>
      </c>
      <c r="AK8" s="99">
        <v>10727148</v>
      </c>
      <c r="AL8" s="99">
        <v>10903327</v>
      </c>
      <c r="AM8" s="99">
        <v>11155593</v>
      </c>
      <c r="AN8" s="99">
        <v>11493472</v>
      </c>
      <c r="AO8" s="99">
        <v>11874838</v>
      </c>
      <c r="AP8" s="99">
        <v>12220227</v>
      </c>
      <c r="AQ8" s="99">
        <v>12551213</v>
      </c>
      <c r="AR8" s="99">
        <v>12889576</v>
      </c>
      <c r="AS8" s="99"/>
      <c r="AT8" s="99"/>
    </row>
    <row r="9" spans="1:46" x14ac:dyDescent="0.35">
      <c r="A9" s="262" t="s">
        <v>99</v>
      </c>
      <c r="B9" s="238">
        <v>20.5005931077099</v>
      </c>
      <c r="C9" s="238">
        <v>20.4536056364778</v>
      </c>
      <c r="D9" s="238">
        <v>20.406318865109998</v>
      </c>
      <c r="E9" s="238">
        <v>19.9721489886999</v>
      </c>
      <c r="F9" s="238">
        <v>19.545044400014799</v>
      </c>
      <c r="G9" s="238">
        <v>19.1248922472729</v>
      </c>
      <c r="H9" s="238">
        <v>18.7110296424231</v>
      </c>
      <c r="I9" s="238">
        <v>18.303085179655699</v>
      </c>
      <c r="J9" s="238">
        <v>17.900951405043401</v>
      </c>
      <c r="K9" s="238">
        <v>17.504011935078999</v>
      </c>
      <c r="L9" s="238">
        <v>17.112160455691502</v>
      </c>
      <c r="M9" s="238">
        <v>16.725041636278501</v>
      </c>
      <c r="N9" s="238">
        <v>16.342082691989798</v>
      </c>
      <c r="O9" s="238">
        <v>15.963187471944799</v>
      </c>
      <c r="P9" s="238">
        <v>15.588242056819899</v>
      </c>
      <c r="Q9" s="238">
        <v>15.216487503559501</v>
      </c>
      <c r="R9" s="238">
        <v>14.847835432135</v>
      </c>
      <c r="S9" s="238">
        <v>14.481982428871101</v>
      </c>
      <c r="T9" s="238">
        <v>14.1186346735747</v>
      </c>
      <c r="U9" s="238">
        <v>13.757506753295599</v>
      </c>
      <c r="V9" s="238">
        <v>13.8462938417752</v>
      </c>
      <c r="X9" s="99">
        <v>3930648</v>
      </c>
      <c r="Y9" s="99">
        <v>4026841</v>
      </c>
      <c r="Z9" s="99">
        <v>4115138</v>
      </c>
      <c r="AA9" s="99">
        <v>4208834</v>
      </c>
      <c r="AB9" s="99">
        <v>4294352</v>
      </c>
      <c r="AC9" s="99">
        <v>4375569</v>
      </c>
      <c r="AD9" s="99">
        <v>4467233</v>
      </c>
      <c r="AE9" s="99">
        <v>4564540</v>
      </c>
      <c r="AF9" s="99">
        <v>4660067</v>
      </c>
      <c r="AG9" s="99">
        <v>4732022</v>
      </c>
      <c r="AH9" s="99">
        <v>4773306</v>
      </c>
      <c r="AI9" s="99">
        <v>4802428</v>
      </c>
      <c r="AJ9" s="99">
        <v>4798734</v>
      </c>
      <c r="AK9" s="99">
        <v>4819333</v>
      </c>
      <c r="AL9" s="99">
        <v>4904177</v>
      </c>
      <c r="AM9" s="99">
        <v>4996741</v>
      </c>
      <c r="AN9" s="99">
        <v>5094780</v>
      </c>
      <c r="AO9" s="99">
        <v>5209324</v>
      </c>
      <c r="AP9" s="99">
        <v>5343020</v>
      </c>
      <c r="AQ9" s="99">
        <v>5457154</v>
      </c>
      <c r="AR9" s="99">
        <v>5579144</v>
      </c>
      <c r="AS9" s="99"/>
      <c r="AT9" s="99"/>
    </row>
    <row r="10" spans="1:46" x14ac:dyDescent="0.35">
      <c r="A10" s="262" t="s">
        <v>100</v>
      </c>
      <c r="B10" s="238">
        <v>9.8577100308179393</v>
      </c>
      <c r="C10" s="238">
        <v>9.9408105122920905</v>
      </c>
      <c r="D10" s="238">
        <v>10.0242445629892</v>
      </c>
      <c r="E10" s="238">
        <v>10.108011210330799</v>
      </c>
      <c r="F10" s="238">
        <v>10.1921110893801</v>
      </c>
      <c r="G10" s="238">
        <v>10.2767456265106</v>
      </c>
      <c r="H10" s="238">
        <v>10.3615172599108</v>
      </c>
      <c r="I10" s="238">
        <v>10.4835850614972</v>
      </c>
      <c r="J10" s="238">
        <v>10.6144009031658</v>
      </c>
      <c r="K10" s="238">
        <v>10.7545445031211</v>
      </c>
      <c r="L10" s="238">
        <v>10.904855366766</v>
      </c>
      <c r="M10" s="238">
        <v>11.0657151939012</v>
      </c>
      <c r="N10" s="238">
        <v>11.2377496545349</v>
      </c>
      <c r="O10" s="238">
        <v>11.421878924852701</v>
      </c>
      <c r="P10" s="238">
        <v>11.6187911506186</v>
      </c>
      <c r="Q10" s="238">
        <v>11.8291927798898</v>
      </c>
      <c r="R10" s="238">
        <v>12.054119739418001</v>
      </c>
      <c r="S10" s="238">
        <v>12.2940188961564</v>
      </c>
      <c r="T10" s="238">
        <v>12.550320717895699</v>
      </c>
      <c r="U10" s="238">
        <v>12.823518025615</v>
      </c>
      <c r="V10" s="238">
        <v>12.9220664368098</v>
      </c>
      <c r="X10" s="99">
        <v>8838369</v>
      </c>
      <c r="Y10" s="99">
        <v>9196366</v>
      </c>
      <c r="Z10" s="99">
        <v>9613503</v>
      </c>
      <c r="AA10" s="99">
        <v>10005012</v>
      </c>
      <c r="AB10" s="99">
        <v>10365614</v>
      </c>
      <c r="AC10" s="99">
        <v>10722731</v>
      </c>
      <c r="AD10" s="99">
        <v>11098664</v>
      </c>
      <c r="AE10" s="99">
        <v>11496128</v>
      </c>
      <c r="AF10" s="99">
        <v>11894727</v>
      </c>
      <c r="AG10" s="99">
        <v>12317730</v>
      </c>
      <c r="AH10" s="99">
        <v>12754906</v>
      </c>
      <c r="AI10" s="99">
        <v>13216766</v>
      </c>
      <c r="AJ10" s="99">
        <v>13697126</v>
      </c>
      <c r="AK10" s="99">
        <v>14140274</v>
      </c>
      <c r="AL10" s="99">
        <v>14592585</v>
      </c>
      <c r="AM10" s="99">
        <v>15085884</v>
      </c>
      <c r="AN10" s="99">
        <v>15604210</v>
      </c>
      <c r="AO10" s="99">
        <v>16126866</v>
      </c>
      <c r="AP10" s="99">
        <v>16644701</v>
      </c>
      <c r="AQ10" s="99">
        <v>17179740</v>
      </c>
      <c r="AR10" s="99">
        <v>17723315</v>
      </c>
      <c r="AS10" s="99"/>
      <c r="AT10" s="99"/>
    </row>
    <row r="11" spans="1:46" x14ac:dyDescent="0.35">
      <c r="A11" s="262" t="s">
        <v>101</v>
      </c>
      <c r="B11" s="238">
        <v>31.0518318596718</v>
      </c>
      <c r="C11" s="238">
        <v>31.620128999080301</v>
      </c>
      <c r="D11" s="238">
        <v>32.141316935380097</v>
      </c>
      <c r="E11" s="238">
        <v>32.618108074243402</v>
      </c>
      <c r="F11" s="238">
        <v>33.050237044667298</v>
      </c>
      <c r="G11" s="238">
        <v>33.437446804196497</v>
      </c>
      <c r="H11" s="238">
        <v>33.7793067711292</v>
      </c>
      <c r="I11" s="238">
        <v>34.075732481656303</v>
      </c>
      <c r="J11" s="238">
        <v>34.326615441897403</v>
      </c>
      <c r="K11" s="238">
        <v>34.531381362843497</v>
      </c>
      <c r="L11" s="238">
        <v>34.689926960642602</v>
      </c>
      <c r="M11" s="238">
        <v>34.802124546896998</v>
      </c>
      <c r="N11" s="238">
        <v>34.867429728127398</v>
      </c>
      <c r="O11" s="238">
        <v>35.815266102351899</v>
      </c>
      <c r="P11" s="238">
        <v>35.8348906522207</v>
      </c>
      <c r="Q11" s="238">
        <v>35.856624148177602</v>
      </c>
      <c r="R11" s="238">
        <v>35.880462754498097</v>
      </c>
      <c r="S11" s="238">
        <v>35.906675754983297</v>
      </c>
      <c r="T11" s="238"/>
      <c r="U11" s="238"/>
      <c r="V11" s="238"/>
      <c r="X11" s="99">
        <v>559047</v>
      </c>
      <c r="Y11" s="99">
        <v>570130</v>
      </c>
      <c r="Z11" s="99">
        <v>581154</v>
      </c>
      <c r="AA11" s="99">
        <v>592683</v>
      </c>
      <c r="AB11" s="99">
        <v>604658</v>
      </c>
      <c r="AC11" s="99">
        <v>616899</v>
      </c>
      <c r="AD11" s="99">
        <v>629470</v>
      </c>
      <c r="AE11" s="99">
        <v>642493</v>
      </c>
      <c r="AF11" s="99">
        <v>656024</v>
      </c>
      <c r="AG11" s="99">
        <v>670071</v>
      </c>
      <c r="AH11" s="99">
        <v>684553</v>
      </c>
      <c r="AI11" s="99">
        <v>699393</v>
      </c>
      <c r="AJ11" s="99">
        <v>714612</v>
      </c>
      <c r="AK11" s="99">
        <v>730216</v>
      </c>
      <c r="AL11" s="99">
        <v>746232</v>
      </c>
      <c r="AM11" s="99">
        <v>761664</v>
      </c>
      <c r="AN11" s="99">
        <v>776313</v>
      </c>
      <c r="AO11" s="99">
        <v>790986</v>
      </c>
      <c r="AP11" s="99">
        <v>806166</v>
      </c>
      <c r="AQ11" s="99">
        <v>821625</v>
      </c>
      <c r="AR11" s="99">
        <v>836774</v>
      </c>
      <c r="AS11" s="99"/>
      <c r="AT11" s="99"/>
    </row>
    <row r="12" spans="1:46" x14ac:dyDescent="0.35">
      <c r="A12" s="262" t="s">
        <v>102</v>
      </c>
      <c r="B12" s="238">
        <v>22.84</v>
      </c>
      <c r="C12" s="238">
        <v>22.39</v>
      </c>
      <c r="D12" s="238">
        <v>21.95</v>
      </c>
      <c r="E12" s="238">
        <v>21.51</v>
      </c>
      <c r="F12" s="238">
        <v>21.09</v>
      </c>
      <c r="G12" s="238">
        <v>20.68</v>
      </c>
      <c r="H12" s="238">
        <v>20.28</v>
      </c>
      <c r="I12" s="238">
        <v>19.88</v>
      </c>
      <c r="J12" s="238">
        <v>19.5</v>
      </c>
      <c r="K12" s="238">
        <v>19.12</v>
      </c>
      <c r="L12" s="238">
        <v>18.75</v>
      </c>
      <c r="M12" s="238">
        <v>18.399999999999999</v>
      </c>
      <c r="N12" s="238">
        <v>18.04</v>
      </c>
      <c r="O12" s="238">
        <v>17.7</v>
      </c>
      <c r="P12" s="238">
        <v>17.37</v>
      </c>
      <c r="Q12" s="238">
        <v>17.04</v>
      </c>
      <c r="R12" s="238">
        <v>16.73</v>
      </c>
      <c r="S12" s="238">
        <v>16.420000000000002</v>
      </c>
      <c r="T12" s="238">
        <v>16.12</v>
      </c>
      <c r="U12" s="238">
        <v>16.149999999999999</v>
      </c>
      <c r="V12" s="238">
        <v>16.170000000000002</v>
      </c>
      <c r="X12" s="99">
        <v>51662071</v>
      </c>
      <c r="Y12" s="99">
        <v>53205639</v>
      </c>
      <c r="Z12" s="99">
        <v>54815607</v>
      </c>
      <c r="AA12" s="99">
        <v>56550247</v>
      </c>
      <c r="AB12" s="99">
        <v>58381630</v>
      </c>
      <c r="AC12" s="99">
        <v>60289422</v>
      </c>
      <c r="AD12" s="99">
        <v>62249724</v>
      </c>
      <c r="AE12" s="99">
        <v>64270232</v>
      </c>
      <c r="AF12" s="99">
        <v>66391257</v>
      </c>
      <c r="AG12" s="99">
        <v>68654269</v>
      </c>
      <c r="AH12" s="99">
        <v>70997870</v>
      </c>
      <c r="AI12" s="99">
        <v>73460021</v>
      </c>
      <c r="AJ12" s="99">
        <v>76035588</v>
      </c>
      <c r="AK12" s="99">
        <v>78656904</v>
      </c>
      <c r="AL12" s="99">
        <v>81430977</v>
      </c>
      <c r="AM12" s="99">
        <v>84283273</v>
      </c>
      <c r="AN12" s="99">
        <v>87087355</v>
      </c>
      <c r="AO12" s="99">
        <v>89906890</v>
      </c>
      <c r="AP12" s="99">
        <v>92853164</v>
      </c>
      <c r="AQ12" s="99">
        <v>95894118</v>
      </c>
      <c r="AR12" s="99">
        <v>99010212</v>
      </c>
      <c r="AS12" s="99"/>
      <c r="AT12" s="99"/>
    </row>
    <row r="13" spans="1:46" x14ac:dyDescent="0.35">
      <c r="A13" s="262" t="s">
        <v>103</v>
      </c>
      <c r="B13" s="238">
        <v>47.094509052072198</v>
      </c>
      <c r="C13" s="238">
        <v>47.115867367835698</v>
      </c>
      <c r="D13" s="238">
        <v>47.137228010764098</v>
      </c>
      <c r="E13" s="238">
        <v>48.445279017006101</v>
      </c>
      <c r="F13" s="238">
        <v>49.749854130870403</v>
      </c>
      <c r="G13" s="238">
        <v>51.050474503116803</v>
      </c>
      <c r="H13" s="238">
        <v>52.347130166462101</v>
      </c>
      <c r="I13" s="238">
        <v>53.639307511283199</v>
      </c>
      <c r="J13" s="238">
        <v>54.932589580610099</v>
      </c>
      <c r="K13" s="238">
        <v>56.227182295384402</v>
      </c>
      <c r="L13" s="238">
        <v>57.5227688121713</v>
      </c>
      <c r="M13" s="238">
        <v>58.8200628177634</v>
      </c>
      <c r="N13" s="238">
        <v>60.118181410492397</v>
      </c>
      <c r="O13" s="238">
        <v>61.418905702190202</v>
      </c>
      <c r="P13" s="238">
        <v>62.7207944875462</v>
      </c>
      <c r="Q13" s="238">
        <v>64.024544318883301</v>
      </c>
      <c r="R13" s="238">
        <v>65.330307370752394</v>
      </c>
      <c r="S13" s="238">
        <v>66.638239753156995</v>
      </c>
      <c r="T13" s="238">
        <v>66.722637635566699</v>
      </c>
      <c r="U13" s="238">
        <v>66.811630523014401</v>
      </c>
      <c r="V13" s="238">
        <v>66.905213453649793</v>
      </c>
      <c r="X13" s="99">
        <v>789129</v>
      </c>
      <c r="Y13" s="99">
        <v>806411</v>
      </c>
      <c r="Z13" s="99">
        <v>818373</v>
      </c>
      <c r="AA13" s="99">
        <v>830861</v>
      </c>
      <c r="AB13" s="99">
        <v>846947</v>
      </c>
      <c r="AC13" s="99">
        <v>865196</v>
      </c>
      <c r="AD13" s="99">
        <v>882886</v>
      </c>
      <c r="AE13" s="99">
        <v>901103</v>
      </c>
      <c r="AF13" s="99">
        <v>919199</v>
      </c>
      <c r="AG13" s="99">
        <v>936811</v>
      </c>
      <c r="AH13" s="99">
        <v>954297</v>
      </c>
      <c r="AI13" s="99">
        <v>971753</v>
      </c>
      <c r="AJ13" s="99">
        <v>989087</v>
      </c>
      <c r="AK13" s="99">
        <v>1006259</v>
      </c>
      <c r="AL13" s="99">
        <v>1023261</v>
      </c>
      <c r="AM13" s="99">
        <v>1040233</v>
      </c>
      <c r="AN13" s="99">
        <v>1057198</v>
      </c>
      <c r="AO13" s="99">
        <v>1073994</v>
      </c>
      <c r="AP13" s="99">
        <v>1090156</v>
      </c>
      <c r="AQ13" s="99">
        <v>1105557</v>
      </c>
      <c r="AR13" s="99">
        <v>1120849</v>
      </c>
      <c r="AS13" s="99"/>
      <c r="AT13" s="99"/>
    </row>
    <row r="14" spans="1:46" x14ac:dyDescent="0.35">
      <c r="A14" s="262" t="s">
        <v>104</v>
      </c>
      <c r="B14" s="238">
        <v>8.9862958213422495</v>
      </c>
      <c r="C14" s="238">
        <v>9.3220858559610793</v>
      </c>
      <c r="D14" s="238">
        <v>9.6474472537595197</v>
      </c>
      <c r="E14" s="238">
        <v>9.9615354710258899</v>
      </c>
      <c r="F14" s="238">
        <v>10.264417594713899</v>
      </c>
      <c r="G14" s="238">
        <v>10.555078791538101</v>
      </c>
      <c r="H14" s="238">
        <v>10.8337736915036</v>
      </c>
      <c r="I14" s="238">
        <v>11.022041074138601</v>
      </c>
      <c r="J14" s="238">
        <v>11.2019449777584</v>
      </c>
      <c r="K14" s="238">
        <v>11.3735399803252</v>
      </c>
      <c r="L14" s="238">
        <v>11.5365169297833</v>
      </c>
      <c r="M14" s="238">
        <v>11.6362700513655</v>
      </c>
      <c r="N14" s="238">
        <v>11.7366811006634</v>
      </c>
      <c r="O14" s="238">
        <v>11.8379122916262</v>
      </c>
      <c r="P14" s="238">
        <v>11.939965624629901</v>
      </c>
      <c r="Q14" s="238"/>
      <c r="R14" s="238"/>
      <c r="S14" s="238"/>
      <c r="T14" s="238"/>
      <c r="U14" s="238"/>
      <c r="V14" s="238"/>
      <c r="X14" s="99">
        <v>2547424</v>
      </c>
      <c r="Y14" s="99">
        <v>2653390</v>
      </c>
      <c r="Z14" s="99">
        <v>2763140</v>
      </c>
      <c r="AA14" s="99">
        <v>2831732</v>
      </c>
      <c r="AB14" s="99">
        <v>2880093</v>
      </c>
      <c r="AC14" s="99">
        <v>2926168</v>
      </c>
      <c r="AD14" s="99">
        <v>3005779</v>
      </c>
      <c r="AE14" s="99">
        <v>3083888</v>
      </c>
      <c r="AF14" s="99">
        <v>3147727</v>
      </c>
      <c r="AG14" s="99">
        <v>3207570</v>
      </c>
      <c r="AH14" s="99">
        <v>3252596</v>
      </c>
      <c r="AI14" s="99">
        <v>3296367</v>
      </c>
      <c r="AJ14" s="99">
        <v>3323425</v>
      </c>
      <c r="AK14" s="99">
        <v>3340006</v>
      </c>
      <c r="AL14" s="99">
        <v>3365287</v>
      </c>
      <c r="AM14" s="99">
        <v>3396933</v>
      </c>
      <c r="AN14" s="99">
        <v>3445374</v>
      </c>
      <c r="AO14" s="99">
        <v>3498818</v>
      </c>
      <c r="AP14" s="99">
        <v>3555868</v>
      </c>
      <c r="AQ14" s="99">
        <v>3620312</v>
      </c>
      <c r="AR14" s="99">
        <v>3684032</v>
      </c>
      <c r="AS14" s="99"/>
      <c r="AT14" s="99"/>
    </row>
    <row r="15" spans="1:46" x14ac:dyDescent="0.35">
      <c r="A15" s="262" t="s">
        <v>105</v>
      </c>
      <c r="B15" s="238">
        <v>3.39684063568474</v>
      </c>
      <c r="C15" s="238">
        <v>3.6980521963062301</v>
      </c>
      <c r="D15" s="238">
        <v>4.0092482931609004</v>
      </c>
      <c r="E15" s="238">
        <v>4.3164403246352103</v>
      </c>
      <c r="F15" s="238">
        <v>4.6198324612302901</v>
      </c>
      <c r="G15" s="238">
        <v>4.9216326267854704</v>
      </c>
      <c r="H15" s="238">
        <v>5.2448181110445802</v>
      </c>
      <c r="I15" s="238">
        <v>5.5653053972453899</v>
      </c>
      <c r="J15" s="238">
        <v>5.8836734884284301</v>
      </c>
      <c r="K15" s="238">
        <v>6.1997843028127804</v>
      </c>
      <c r="L15" s="238">
        <v>6.5140899931291703</v>
      </c>
      <c r="M15" s="238">
        <v>6.8238905906295502</v>
      </c>
      <c r="N15" s="238">
        <v>7.1320081780504001</v>
      </c>
      <c r="O15" s="238">
        <v>7.4384543834140304</v>
      </c>
      <c r="P15" s="238">
        <v>7.74355073772014</v>
      </c>
      <c r="Q15" s="238">
        <v>8.0471575170489</v>
      </c>
      <c r="R15" s="238">
        <v>8.3499230382171294</v>
      </c>
      <c r="S15" s="238">
        <v>8.6520391605679396</v>
      </c>
      <c r="T15" s="238">
        <v>8.95353751323462</v>
      </c>
      <c r="U15" s="238">
        <v>9.2547802564619506</v>
      </c>
      <c r="V15" s="238">
        <v>9.3362160987694391</v>
      </c>
      <c r="X15" s="99">
        <v>71073215</v>
      </c>
      <c r="Y15" s="99">
        <v>73168838</v>
      </c>
      <c r="Z15" s="99">
        <v>75301026</v>
      </c>
      <c r="AA15" s="99">
        <v>77469940</v>
      </c>
      <c r="AB15" s="99">
        <v>79691050</v>
      </c>
      <c r="AC15" s="99">
        <v>81996185</v>
      </c>
      <c r="AD15" s="99">
        <v>84357105</v>
      </c>
      <c r="AE15" s="99">
        <v>86755585</v>
      </c>
      <c r="AF15" s="99">
        <v>89237791</v>
      </c>
      <c r="AG15" s="99">
        <v>91817929</v>
      </c>
      <c r="AH15" s="99">
        <v>94451280</v>
      </c>
      <c r="AI15" s="99">
        <v>97084366</v>
      </c>
      <c r="AJ15" s="99">
        <v>99746766</v>
      </c>
      <c r="AK15" s="243">
        <v>102000000</v>
      </c>
      <c r="AL15" s="243">
        <v>105000000</v>
      </c>
      <c r="AM15" s="243">
        <v>108000000</v>
      </c>
      <c r="AN15" s="243">
        <v>111000000</v>
      </c>
      <c r="AO15" s="243">
        <v>114000000</v>
      </c>
      <c r="AP15" s="243">
        <v>117000000</v>
      </c>
      <c r="AQ15" s="243">
        <v>120000000</v>
      </c>
      <c r="AR15" s="243">
        <v>123000000</v>
      </c>
      <c r="AS15" s="243"/>
      <c r="AT15" s="243"/>
    </row>
    <row r="16" spans="1:46" x14ac:dyDescent="0.35">
      <c r="A16" s="262" t="s">
        <v>106</v>
      </c>
      <c r="B16" s="238">
        <v>48.787953114478597</v>
      </c>
      <c r="C16" s="238">
        <v>47.724314547167801</v>
      </c>
      <c r="D16" s="238">
        <v>46.695425962367302</v>
      </c>
      <c r="E16" s="238">
        <v>46.578341406029097</v>
      </c>
      <c r="F16" s="238">
        <v>46.486259953479603</v>
      </c>
      <c r="G16" s="238">
        <v>46.418527848554703</v>
      </c>
      <c r="H16" s="238">
        <v>46.374496135056503</v>
      </c>
      <c r="I16" s="238">
        <v>46.353489557056498</v>
      </c>
      <c r="J16" s="238">
        <v>46.354775118748599</v>
      </c>
      <c r="K16" s="238">
        <v>46.377540430941799</v>
      </c>
      <c r="L16" s="238">
        <v>46.421203968636803</v>
      </c>
      <c r="M16" s="238">
        <v>46.484434981910603</v>
      </c>
      <c r="N16" s="238">
        <v>46.566026904902202</v>
      </c>
      <c r="O16" s="238">
        <v>46.664675353504599</v>
      </c>
      <c r="P16" s="238">
        <v>46.778764961221597</v>
      </c>
      <c r="Q16" s="238">
        <v>46.907216138853997</v>
      </c>
      <c r="R16" s="238">
        <v>47.048530009896098</v>
      </c>
      <c r="S16" s="238">
        <v>47.201409332492098</v>
      </c>
      <c r="T16" s="238">
        <v>47.364575636902998</v>
      </c>
      <c r="U16" s="238">
        <v>47.536417500779997</v>
      </c>
      <c r="V16" s="238">
        <v>47.715992142754303</v>
      </c>
      <c r="X16" s="99">
        <v>1522223</v>
      </c>
      <c r="Y16" s="99">
        <v>1566257</v>
      </c>
      <c r="Z16" s="99">
        <v>1612225</v>
      </c>
      <c r="AA16" s="99">
        <v>1660368</v>
      </c>
      <c r="AB16" s="99">
        <v>1711294</v>
      </c>
      <c r="AC16" s="99">
        <v>1764883</v>
      </c>
      <c r="AD16" s="99">
        <v>1820542</v>
      </c>
      <c r="AE16" s="99">
        <v>1878119</v>
      </c>
      <c r="AF16" s="99">
        <v>1937275</v>
      </c>
      <c r="AG16" s="99">
        <v>1998212</v>
      </c>
      <c r="AH16" s="99">
        <v>2061014</v>
      </c>
      <c r="AI16" s="99">
        <v>2124869</v>
      </c>
      <c r="AJ16" s="99">
        <v>2189019</v>
      </c>
      <c r="AK16" s="99">
        <v>2253133</v>
      </c>
      <c r="AL16" s="99">
        <v>2317206</v>
      </c>
      <c r="AM16" s="99">
        <v>2381182</v>
      </c>
      <c r="AN16" s="99">
        <v>2444916</v>
      </c>
      <c r="AO16" s="99">
        <v>2508883</v>
      </c>
      <c r="AP16" s="99">
        <v>2573995</v>
      </c>
      <c r="AQ16" s="99">
        <v>2639916</v>
      </c>
      <c r="AR16" s="99">
        <v>2705992</v>
      </c>
      <c r="AS16" s="99"/>
      <c r="AT16" s="99"/>
    </row>
    <row r="17" spans="1:46" x14ac:dyDescent="0.35">
      <c r="A17" s="262" t="s">
        <v>107</v>
      </c>
      <c r="B17" s="238">
        <v>10.6114420869886</v>
      </c>
      <c r="C17" s="238">
        <v>11.337945338208799</v>
      </c>
      <c r="D17" s="238">
        <v>12.206874332512401</v>
      </c>
      <c r="E17" s="238">
        <v>13.095035144878</v>
      </c>
      <c r="F17" s="238">
        <v>14.002633573294601</v>
      </c>
      <c r="G17" s="238">
        <v>14.9294877692958</v>
      </c>
      <c r="H17" s="238">
        <v>15.8756067228174</v>
      </c>
      <c r="I17" s="238">
        <v>16.841000124284001</v>
      </c>
      <c r="J17" s="238">
        <v>17.825888181232799</v>
      </c>
      <c r="K17" s="238">
        <v>18.830074746488499</v>
      </c>
      <c r="L17" s="238">
        <v>19.853569287592801</v>
      </c>
      <c r="M17" s="238">
        <v>20.896380579372899</v>
      </c>
      <c r="N17" s="238">
        <v>21.9585172286295</v>
      </c>
      <c r="O17" s="238">
        <v>23.042953688513499</v>
      </c>
      <c r="P17" s="238">
        <v>24.149838847199899</v>
      </c>
      <c r="Q17" s="238">
        <v>25.279316004683601</v>
      </c>
      <c r="R17" s="238">
        <v>26.431535091421701</v>
      </c>
      <c r="S17" s="238">
        <v>27.606397594017</v>
      </c>
      <c r="T17" s="238">
        <v>28.8045337728005</v>
      </c>
      <c r="U17" s="238">
        <v>30.025848071133801</v>
      </c>
      <c r="V17" s="238">
        <v>31.2707417142027</v>
      </c>
      <c r="X17" s="99">
        <v>8577790</v>
      </c>
      <c r="Y17" s="99">
        <v>8772254</v>
      </c>
      <c r="Z17" s="99">
        <v>8961039</v>
      </c>
      <c r="AA17" s="99">
        <v>9140114</v>
      </c>
      <c r="AB17" s="99">
        <v>9330625</v>
      </c>
      <c r="AC17" s="99">
        <v>9547082</v>
      </c>
      <c r="AD17" s="99">
        <v>9779785</v>
      </c>
      <c r="AE17" s="99">
        <v>10021323</v>
      </c>
      <c r="AF17" s="99">
        <v>10270728</v>
      </c>
      <c r="AG17" s="99">
        <v>10527712</v>
      </c>
      <c r="AH17" s="99">
        <v>10788692</v>
      </c>
      <c r="AI17" s="99">
        <v>11055430</v>
      </c>
      <c r="AJ17" s="99">
        <v>11333365</v>
      </c>
      <c r="AK17" s="99">
        <v>11625998</v>
      </c>
      <c r="AL17" s="99">
        <v>11930985</v>
      </c>
      <c r="AM17" s="99">
        <v>12240789</v>
      </c>
      <c r="AN17" s="99">
        <v>12554864</v>
      </c>
      <c r="AO17" s="99">
        <v>12877539</v>
      </c>
      <c r="AP17" s="99">
        <v>13205153</v>
      </c>
      <c r="AQ17" s="99">
        <v>13531906</v>
      </c>
      <c r="AR17" s="99">
        <v>13859341</v>
      </c>
      <c r="AS17" s="99"/>
      <c r="AT17" s="99"/>
    </row>
    <row r="18" spans="1:46" x14ac:dyDescent="0.35">
      <c r="A18" s="262" t="s">
        <v>108</v>
      </c>
      <c r="B18" s="238">
        <v>5.1388310984499102</v>
      </c>
      <c r="C18" s="238">
        <v>5.6417928823514503</v>
      </c>
      <c r="D18" s="238">
        <v>6.5498193275275396</v>
      </c>
      <c r="E18" s="238">
        <v>7.6656238929912597</v>
      </c>
      <c r="F18" s="238">
        <v>8.7967550907087393</v>
      </c>
      <c r="G18" s="238">
        <v>9.9430939542492602</v>
      </c>
      <c r="H18" s="238">
        <v>11.105011813852499</v>
      </c>
      <c r="I18" s="238">
        <v>12.282357276520599</v>
      </c>
      <c r="J18" s="238">
        <v>13.4760634593862</v>
      </c>
      <c r="K18" s="238">
        <v>14.685990574798501</v>
      </c>
      <c r="L18" s="238">
        <v>15.9125580822648</v>
      </c>
      <c r="M18" s="238">
        <v>17.155798774474899</v>
      </c>
      <c r="N18" s="238">
        <v>18.416143041275301</v>
      </c>
      <c r="O18" s="238">
        <v>19.6938380286064</v>
      </c>
      <c r="P18" s="238">
        <v>20.988903765055099</v>
      </c>
      <c r="Q18" s="238">
        <v>22.301566696332699</v>
      </c>
      <c r="R18" s="238">
        <v>23.632299860297799</v>
      </c>
      <c r="S18" s="238">
        <v>24.981106448203899</v>
      </c>
      <c r="T18" s="238">
        <v>26.348223653725899</v>
      </c>
      <c r="U18" s="238">
        <v>27.7338884299736</v>
      </c>
      <c r="V18" s="238">
        <v>27.843818589382799</v>
      </c>
      <c r="X18" s="99">
        <v>1285678</v>
      </c>
      <c r="Y18" s="99">
        <v>1315653</v>
      </c>
      <c r="Z18" s="99">
        <v>1347009</v>
      </c>
      <c r="AA18" s="99">
        <v>1379713</v>
      </c>
      <c r="AB18" s="99">
        <v>1414091</v>
      </c>
      <c r="AC18" s="99">
        <v>1450572</v>
      </c>
      <c r="AD18" s="99">
        <v>1488431</v>
      </c>
      <c r="AE18" s="99">
        <v>1527196</v>
      </c>
      <c r="AF18" s="99">
        <v>1567220</v>
      </c>
      <c r="AG18" s="99">
        <v>1609017</v>
      </c>
      <c r="AH18" s="99">
        <v>1652717</v>
      </c>
      <c r="AI18" s="99">
        <v>1697753</v>
      </c>
      <c r="AJ18" s="99">
        <v>1743309</v>
      </c>
      <c r="AK18" s="99">
        <v>1788919</v>
      </c>
      <c r="AL18" s="99">
        <v>1834552</v>
      </c>
      <c r="AM18" s="99">
        <v>1879826</v>
      </c>
      <c r="AN18" s="99">
        <v>1924955</v>
      </c>
      <c r="AO18" s="99">
        <v>1970457</v>
      </c>
      <c r="AP18" s="99">
        <v>2015828</v>
      </c>
      <c r="AQ18" s="99">
        <v>2060721</v>
      </c>
      <c r="AR18" s="99">
        <v>2105566</v>
      </c>
      <c r="AS18" s="99"/>
      <c r="AT18" s="99"/>
    </row>
    <row r="19" spans="1:46" x14ac:dyDescent="0.35">
      <c r="A19" s="262" t="s">
        <v>109</v>
      </c>
      <c r="B19" s="238">
        <v>12.7671556876899</v>
      </c>
      <c r="C19" s="238">
        <v>15.0659903580985</v>
      </c>
      <c r="D19" s="238">
        <v>17.340017538054799</v>
      </c>
      <c r="E19" s="238">
        <v>19.588568666407301</v>
      </c>
      <c r="F19" s="238">
        <v>21.811848008273198</v>
      </c>
      <c r="G19" s="238">
        <v>24.001076450975798</v>
      </c>
      <c r="H19" s="238">
        <v>26.166522205008398</v>
      </c>
      <c r="I19" s="238">
        <v>28.307876254541899</v>
      </c>
      <c r="J19" s="238">
        <v>30.425304302292101</v>
      </c>
      <c r="K19" s="238">
        <v>32.518659000146798</v>
      </c>
      <c r="L19" s="238">
        <v>34.583430745143502</v>
      </c>
      <c r="M19" s="238">
        <v>36.626440663021398</v>
      </c>
      <c r="N19" s="238">
        <v>38.647730019017501</v>
      </c>
      <c r="O19" s="238">
        <v>40.647307173142998</v>
      </c>
      <c r="P19" s="238">
        <v>42.625153973536499</v>
      </c>
      <c r="Q19" s="238">
        <v>44.581296077394803</v>
      </c>
      <c r="R19" s="238">
        <v>46.515595401920898</v>
      </c>
      <c r="S19" s="238">
        <v>48.4279247089124</v>
      </c>
      <c r="T19" s="238">
        <v>50.3180750724947</v>
      </c>
      <c r="U19" s="238">
        <v>50.298868119628601</v>
      </c>
      <c r="V19" s="238">
        <v>50.279192985030903</v>
      </c>
      <c r="X19" s="99">
        <v>1997534</v>
      </c>
      <c r="Y19" s="99">
        <v>1993030</v>
      </c>
      <c r="Z19" s="99">
        <v>1985384</v>
      </c>
      <c r="AA19" s="99">
        <v>1977424</v>
      </c>
      <c r="AB19" s="99">
        <v>1976780</v>
      </c>
      <c r="AC19" s="99">
        <v>1983465</v>
      </c>
      <c r="AD19" s="99">
        <v>1995014</v>
      </c>
      <c r="AE19" s="99">
        <v>2009169</v>
      </c>
      <c r="AF19" s="99">
        <v>2022747</v>
      </c>
      <c r="AG19" s="99">
        <v>2037677</v>
      </c>
      <c r="AH19" s="99">
        <v>2054718</v>
      </c>
      <c r="AI19" s="99">
        <v>2073939</v>
      </c>
      <c r="AJ19" s="99">
        <v>2095242</v>
      </c>
      <c r="AK19" s="99">
        <v>2118521</v>
      </c>
      <c r="AL19" s="99">
        <v>2143872</v>
      </c>
      <c r="AM19" s="99">
        <v>2170617</v>
      </c>
      <c r="AN19" s="99">
        <v>2198017</v>
      </c>
      <c r="AO19" s="99">
        <v>2225702</v>
      </c>
      <c r="AP19" s="99">
        <v>2254100</v>
      </c>
      <c r="AQ19" s="99">
        <v>2281454</v>
      </c>
      <c r="AR19" s="99">
        <v>2305825</v>
      </c>
      <c r="AS19" s="99"/>
      <c r="AT19" s="99"/>
    </row>
    <row r="20" spans="1:46" x14ac:dyDescent="0.35">
      <c r="A20" s="262" t="s">
        <v>110</v>
      </c>
      <c r="B20" s="238">
        <v>12.657390593379001</v>
      </c>
      <c r="C20" s="238">
        <v>12.9635323462506</v>
      </c>
      <c r="D20" s="238">
        <v>13.2725293447913</v>
      </c>
      <c r="E20" s="238">
        <v>13.5841752250677</v>
      </c>
      <c r="F20" s="238">
        <v>14.0429777254186</v>
      </c>
      <c r="G20" s="238">
        <v>14.5085073995697</v>
      </c>
      <c r="H20" s="238">
        <v>14.980498686223401</v>
      </c>
      <c r="I20" s="238">
        <v>15.461387878159501</v>
      </c>
      <c r="J20" s="238">
        <v>15.951198804297301</v>
      </c>
      <c r="K20" s="238">
        <v>16.450179986775499</v>
      </c>
      <c r="L20" s="238">
        <v>16.957891396114601</v>
      </c>
      <c r="M20" s="238">
        <v>17.474808478323801</v>
      </c>
      <c r="N20" s="238">
        <v>18.000475638111499</v>
      </c>
      <c r="O20" s="238">
        <v>18.535132543282</v>
      </c>
      <c r="P20" s="238">
        <v>19.078782678898602</v>
      </c>
      <c r="Q20" s="238">
        <v>19.630944439537501</v>
      </c>
      <c r="R20" s="238">
        <v>20.192090996530801</v>
      </c>
      <c r="S20" s="238">
        <v>20.761973610147901</v>
      </c>
      <c r="T20" s="238">
        <v>21.340576754759098</v>
      </c>
      <c r="U20" s="238">
        <v>21.927887873833601</v>
      </c>
      <c r="V20" s="238">
        <v>22.523382497250498</v>
      </c>
      <c r="X20" s="99">
        <v>3060599</v>
      </c>
      <c r="Y20" s="99">
        <v>3085173</v>
      </c>
      <c r="Z20" s="99">
        <v>3122447</v>
      </c>
      <c r="AA20" s="99">
        <v>3266318</v>
      </c>
      <c r="AB20" s="99">
        <v>3455397</v>
      </c>
      <c r="AC20" s="99">
        <v>3632740</v>
      </c>
      <c r="AD20" s="99">
        <v>3783887</v>
      </c>
      <c r="AE20" s="99">
        <v>3905066</v>
      </c>
      <c r="AF20" s="99">
        <v>4019956</v>
      </c>
      <c r="AG20" s="99">
        <v>4181150</v>
      </c>
      <c r="AH20" s="99">
        <v>4331740</v>
      </c>
      <c r="AI20" s="99">
        <v>4427313</v>
      </c>
      <c r="AJ20" s="99">
        <v>4519398</v>
      </c>
      <c r="AK20" s="99">
        <v>4612329</v>
      </c>
      <c r="AL20" s="99">
        <v>4706097</v>
      </c>
      <c r="AM20" s="99">
        <v>4796631</v>
      </c>
      <c r="AN20" s="99">
        <v>4889391</v>
      </c>
      <c r="AO20" s="99">
        <v>4985289</v>
      </c>
      <c r="AP20" s="99">
        <v>5087584</v>
      </c>
      <c r="AQ20" s="99">
        <v>5193416</v>
      </c>
      <c r="AR20" s="99">
        <v>5302681</v>
      </c>
      <c r="AS20" s="99"/>
      <c r="AT20" s="99"/>
    </row>
    <row r="21" spans="1:46" x14ac:dyDescent="0.35">
      <c r="A21" s="262" t="s">
        <v>111</v>
      </c>
      <c r="B21" s="238">
        <v>4.7290249398750603</v>
      </c>
      <c r="C21" s="238">
        <v>5.1834448759268303</v>
      </c>
      <c r="D21" s="238">
        <v>5.6387949737888796</v>
      </c>
      <c r="E21" s="238">
        <v>6.1211742964773901</v>
      </c>
      <c r="F21" s="238">
        <v>6.6062604007922596</v>
      </c>
      <c r="G21" s="238">
        <v>7.0940460538756698</v>
      </c>
      <c r="H21" s="238">
        <v>7.5847742481796896</v>
      </c>
      <c r="I21" s="238">
        <v>8.0780918594500193</v>
      </c>
      <c r="J21" s="238">
        <v>8.5742326408761702</v>
      </c>
      <c r="K21" s="238">
        <v>9.0731735734532606</v>
      </c>
      <c r="L21" s="238">
        <v>9.5749772256805592</v>
      </c>
      <c r="M21" s="238">
        <v>10.079610808066899</v>
      </c>
      <c r="N21" s="238">
        <v>10.587229620037499</v>
      </c>
      <c r="O21" s="238">
        <v>11.0976984938148</v>
      </c>
      <c r="P21" s="238">
        <v>11.611170864262499</v>
      </c>
      <c r="Q21" s="238">
        <v>12.127603121170401</v>
      </c>
      <c r="R21" s="238">
        <v>12.647045359911299</v>
      </c>
      <c r="S21" s="238">
        <v>13.169337150789801</v>
      </c>
      <c r="T21" s="238">
        <v>13.694738971824099</v>
      </c>
      <c r="U21" s="238">
        <v>14.2229669156927</v>
      </c>
      <c r="V21" s="238">
        <v>14.754285111118801</v>
      </c>
      <c r="X21" s="99">
        <v>17211934</v>
      </c>
      <c r="Y21" s="99">
        <v>17724310</v>
      </c>
      <c r="Z21" s="99">
        <v>18250774</v>
      </c>
      <c r="AA21" s="99">
        <v>18792171</v>
      </c>
      <c r="AB21" s="99">
        <v>19350299</v>
      </c>
      <c r="AC21" s="99">
        <v>19924958</v>
      </c>
      <c r="AD21" s="99">
        <v>20513599</v>
      </c>
      <c r="AE21" s="99">
        <v>21117092</v>
      </c>
      <c r="AF21" s="99">
        <v>21731053</v>
      </c>
      <c r="AG21" s="99">
        <v>22348158</v>
      </c>
      <c r="AH21" s="99">
        <v>22966240</v>
      </c>
      <c r="AI21" s="99">
        <v>23588073</v>
      </c>
      <c r="AJ21" s="99">
        <v>24215976</v>
      </c>
      <c r="AK21" s="99">
        <v>24850912</v>
      </c>
      <c r="AL21" s="99">
        <v>25501941</v>
      </c>
      <c r="AM21" s="99">
        <v>26169542</v>
      </c>
      <c r="AN21" s="99">
        <v>26846541</v>
      </c>
      <c r="AO21" s="99">
        <v>27533134</v>
      </c>
      <c r="AP21" s="99">
        <v>28225177</v>
      </c>
      <c r="AQ21" s="99">
        <v>28915653</v>
      </c>
      <c r="AR21" s="99">
        <v>29611714</v>
      </c>
      <c r="AS21" s="99"/>
      <c r="AT21" s="99"/>
    </row>
    <row r="22" spans="1:46" x14ac:dyDescent="0.35">
      <c r="A22" s="262" t="s">
        <v>112</v>
      </c>
      <c r="B22" s="238">
        <v>9.3548060732834095</v>
      </c>
      <c r="C22" s="238">
        <v>9.3567009183400796</v>
      </c>
      <c r="D22" s="238">
        <v>9.3585380919223198</v>
      </c>
      <c r="E22" s="238">
        <v>11.643017556190699</v>
      </c>
      <c r="F22" s="238">
        <v>13.9195187317472</v>
      </c>
      <c r="G22" s="238">
        <v>16.188187677970401</v>
      </c>
      <c r="H22" s="238">
        <v>18.448865694288099</v>
      </c>
      <c r="I22" s="238">
        <v>20.7030013060694</v>
      </c>
      <c r="J22" s="238">
        <v>22.9502207251724</v>
      </c>
      <c r="K22" s="238">
        <v>25.190251568570101</v>
      </c>
      <c r="L22" s="238">
        <v>27.422603378864</v>
      </c>
      <c r="M22" s="238">
        <v>29.647061986222901</v>
      </c>
      <c r="N22" s="238">
        <v>31.863059565551801</v>
      </c>
      <c r="O22" s="238">
        <v>34.0704034895695</v>
      </c>
      <c r="P22" s="238">
        <v>36.268489804178103</v>
      </c>
      <c r="Q22" s="238">
        <v>38.457066967179202</v>
      </c>
      <c r="R22" s="238">
        <v>40.635673668077203</v>
      </c>
      <c r="S22" s="238">
        <v>42.8038378125311</v>
      </c>
      <c r="T22" s="238">
        <v>44.961149894713202</v>
      </c>
      <c r="U22" s="238">
        <v>47.1071257335363</v>
      </c>
      <c r="V22" s="238">
        <v>49.241288812948902</v>
      </c>
      <c r="X22" s="99">
        <v>11784498</v>
      </c>
      <c r="Y22" s="99">
        <v>12087965</v>
      </c>
      <c r="Z22" s="99">
        <v>12411342</v>
      </c>
      <c r="AA22" s="99">
        <v>12755648</v>
      </c>
      <c r="AB22" s="99">
        <v>13118307</v>
      </c>
      <c r="AC22" s="99">
        <v>13495463</v>
      </c>
      <c r="AD22" s="99">
        <v>13889423</v>
      </c>
      <c r="AE22" s="99">
        <v>14298932</v>
      </c>
      <c r="AF22" s="99">
        <v>14718422</v>
      </c>
      <c r="AG22" s="99">
        <v>15146094</v>
      </c>
      <c r="AH22" s="99">
        <v>15581251</v>
      </c>
      <c r="AI22" s="99">
        <v>16024775</v>
      </c>
      <c r="AJ22" s="99">
        <v>16477966</v>
      </c>
      <c r="AK22" s="99">
        <v>16938942</v>
      </c>
      <c r="AL22" s="99">
        <v>17405624</v>
      </c>
      <c r="AM22" s="99">
        <v>17881167</v>
      </c>
      <c r="AN22" s="99">
        <v>18367883</v>
      </c>
      <c r="AO22" s="99">
        <v>18867337</v>
      </c>
      <c r="AP22" s="99">
        <v>19377061</v>
      </c>
      <c r="AQ22" s="99">
        <v>19889742</v>
      </c>
      <c r="AR22" s="99">
        <v>20405317</v>
      </c>
      <c r="AS22" s="99"/>
      <c r="AT22" s="99"/>
    </row>
    <row r="23" spans="1:46" x14ac:dyDescent="0.35">
      <c r="A23" s="262" t="s">
        <v>113</v>
      </c>
      <c r="B23" s="238">
        <v>18.012127078142701</v>
      </c>
      <c r="C23" s="238">
        <v>19.362911528372301</v>
      </c>
      <c r="D23" s="238">
        <v>20.746469841289102</v>
      </c>
      <c r="E23" s="238">
        <v>22.160932090638799</v>
      </c>
      <c r="F23" s="238">
        <v>23.6069559732511</v>
      </c>
      <c r="G23" s="238">
        <v>25.082911711318499</v>
      </c>
      <c r="H23" s="238">
        <v>26.588904399453099</v>
      </c>
      <c r="I23" s="238">
        <v>28.1230644263015</v>
      </c>
      <c r="J23" s="238">
        <v>29.683804398800898</v>
      </c>
      <c r="K23" s="238">
        <v>31.270284444283199</v>
      </c>
      <c r="L23" s="238">
        <v>32.881685450078599</v>
      </c>
      <c r="M23" s="238">
        <v>34.517190996604498</v>
      </c>
      <c r="N23" s="238">
        <v>36.176236530036199</v>
      </c>
      <c r="O23" s="238">
        <v>37.857811985032903</v>
      </c>
      <c r="P23" s="238">
        <v>39.561378930983302</v>
      </c>
      <c r="Q23" s="238">
        <v>41.286401836859397</v>
      </c>
      <c r="R23" s="238">
        <v>43.031938567145602</v>
      </c>
      <c r="S23" s="238">
        <v>44.797696724477397</v>
      </c>
      <c r="T23" s="238">
        <v>46.582589552392399</v>
      </c>
      <c r="U23" s="238">
        <v>48.386546125816501</v>
      </c>
      <c r="V23" s="238">
        <v>50.208551122290103</v>
      </c>
      <c r="X23" s="99">
        <v>11952660</v>
      </c>
      <c r="Y23" s="99">
        <v>12342165</v>
      </c>
      <c r="Z23" s="99">
        <v>12751995</v>
      </c>
      <c r="AA23" s="99">
        <v>13180551</v>
      </c>
      <c r="AB23" s="99">
        <v>13623541</v>
      </c>
      <c r="AC23" s="99">
        <v>14080912</v>
      </c>
      <c r="AD23" s="99">
        <v>14551117</v>
      </c>
      <c r="AE23" s="99">
        <v>15032635</v>
      </c>
      <c r="AF23" s="99">
        <v>15529181</v>
      </c>
      <c r="AG23" s="99">
        <v>16039734</v>
      </c>
      <c r="AH23" s="99">
        <v>16514687</v>
      </c>
      <c r="AI23" s="99">
        <v>17004033</v>
      </c>
      <c r="AJ23" s="99">
        <v>17551814</v>
      </c>
      <c r="AK23" s="99">
        <v>18112907</v>
      </c>
      <c r="AL23" s="99">
        <v>18700106</v>
      </c>
      <c r="AM23" s="99">
        <v>19311355</v>
      </c>
      <c r="AN23" s="99">
        <v>19934298</v>
      </c>
      <c r="AO23" s="99">
        <v>20567424</v>
      </c>
      <c r="AP23" s="99">
        <v>21224040</v>
      </c>
      <c r="AQ23" s="99">
        <v>21904983</v>
      </c>
      <c r="AR23" s="99">
        <v>22593590</v>
      </c>
      <c r="AS23" s="99"/>
      <c r="AT23" s="99"/>
    </row>
    <row r="24" spans="1:46" x14ac:dyDescent="0.35">
      <c r="A24" s="262" t="s">
        <v>114</v>
      </c>
      <c r="B24" s="238">
        <v>20.418675259566601</v>
      </c>
      <c r="C24" s="238">
        <v>21.6942174188124</v>
      </c>
      <c r="D24" s="238">
        <v>22.979170402243401</v>
      </c>
      <c r="E24" s="238">
        <v>24.272619242896798</v>
      </c>
      <c r="F24" s="238">
        <v>25.842677546368499</v>
      </c>
      <c r="G24" s="238">
        <v>27.448073053165199</v>
      </c>
      <c r="H24" s="238">
        <v>29.0901330674284</v>
      </c>
      <c r="I24" s="238">
        <v>30.767604644389099</v>
      </c>
      <c r="J24" s="238">
        <v>32.482847104518598</v>
      </c>
      <c r="K24" s="238">
        <v>34.236412277792802</v>
      </c>
      <c r="L24" s="238">
        <v>36.028815607582096</v>
      </c>
      <c r="M24" s="238">
        <v>37.8596791899108</v>
      </c>
      <c r="N24" s="238">
        <v>39.726319087894097</v>
      </c>
      <c r="O24" s="238">
        <v>41.628320275813799</v>
      </c>
      <c r="P24" s="238">
        <v>43.565152413692097</v>
      </c>
      <c r="Q24" s="238">
        <v>45.538047154301701</v>
      </c>
      <c r="R24" s="238">
        <v>47.545894051682403</v>
      </c>
      <c r="S24" s="238">
        <v>49.589394495455799</v>
      </c>
      <c r="T24" s="238">
        <v>51.6677351813684</v>
      </c>
      <c r="U24" s="238">
        <v>53.781556490822702</v>
      </c>
      <c r="V24" s="238">
        <v>55.929894395425698</v>
      </c>
      <c r="X24" s="99">
        <v>2821703</v>
      </c>
      <c r="Y24" s="99">
        <v>2883326</v>
      </c>
      <c r="Z24" s="99">
        <v>2946575</v>
      </c>
      <c r="AA24" s="99">
        <v>3012360</v>
      </c>
      <c r="AB24" s="99">
        <v>3081229</v>
      </c>
      <c r="AC24" s="99">
        <v>3153508</v>
      </c>
      <c r="AD24" s="99">
        <v>3233336</v>
      </c>
      <c r="AE24" s="99">
        <v>3322616</v>
      </c>
      <c r="AF24" s="99">
        <v>3419461</v>
      </c>
      <c r="AG24" s="99">
        <v>3524249</v>
      </c>
      <c r="AH24" s="99">
        <v>3636113</v>
      </c>
      <c r="AI24" s="99">
        <v>3742959</v>
      </c>
      <c r="AJ24" s="99">
        <v>3843174</v>
      </c>
      <c r="AK24" s="99">
        <v>3946220</v>
      </c>
      <c r="AL24" s="99">
        <v>4051890</v>
      </c>
      <c r="AM24" s="99">
        <v>4160015</v>
      </c>
      <c r="AN24" s="99">
        <v>4270712</v>
      </c>
      <c r="AO24" s="99">
        <v>4383849</v>
      </c>
      <c r="AP24" s="99">
        <v>4498604</v>
      </c>
      <c r="AQ24" s="99">
        <v>4614974</v>
      </c>
      <c r="AR24" s="99">
        <v>4736139</v>
      </c>
      <c r="AS24" s="99"/>
      <c r="AT24" s="99"/>
    </row>
    <row r="25" spans="1:46" x14ac:dyDescent="0.35">
      <c r="A25" s="262" t="s">
        <v>115</v>
      </c>
      <c r="B25" s="238">
        <v>12.2572646339569</v>
      </c>
      <c r="C25" s="238">
        <v>13.302314305823399</v>
      </c>
      <c r="D25" s="238">
        <v>14.361403566312299</v>
      </c>
      <c r="E25" s="238">
        <v>15.434157409075301</v>
      </c>
      <c r="F25" s="238">
        <v>16.5211559577989</v>
      </c>
      <c r="G25" s="238">
        <v>17.6213721830878</v>
      </c>
      <c r="H25" s="238">
        <v>18.8302407708135</v>
      </c>
      <c r="I25" s="238">
        <v>20.064561749961801</v>
      </c>
      <c r="J25" s="238">
        <v>21.317006955116302</v>
      </c>
      <c r="K25" s="238">
        <v>22.586767228202199</v>
      </c>
      <c r="L25" s="238">
        <v>23.873701423242501</v>
      </c>
      <c r="M25" s="238">
        <v>25.177660745407699</v>
      </c>
      <c r="N25" s="238">
        <v>26.498493533672001</v>
      </c>
      <c r="O25" s="238">
        <v>27.836050911213299</v>
      </c>
      <c r="P25" s="238">
        <v>29.1901697914073</v>
      </c>
      <c r="Q25" s="238">
        <v>30.560328246432</v>
      </c>
      <c r="R25" s="238">
        <v>31.946719444612601</v>
      </c>
      <c r="S25" s="238">
        <v>33.350311214660998</v>
      </c>
      <c r="T25" s="238">
        <v>34.7705804730804</v>
      </c>
      <c r="U25" s="238">
        <v>36.071880621306498</v>
      </c>
      <c r="V25" s="238">
        <v>37.379796682790797</v>
      </c>
      <c r="X25" s="99">
        <v>18694946</v>
      </c>
      <c r="Y25" s="99">
        <v>19186754</v>
      </c>
      <c r="Z25" s="99">
        <v>19694411</v>
      </c>
      <c r="AA25" s="99">
        <v>20211114</v>
      </c>
      <c r="AB25" s="99">
        <v>20735982</v>
      </c>
      <c r="AC25" s="99">
        <v>21280513</v>
      </c>
      <c r="AD25" s="99">
        <v>21845571</v>
      </c>
      <c r="AE25" s="99">
        <v>22436660</v>
      </c>
      <c r="AF25" s="99">
        <v>23073723</v>
      </c>
      <c r="AG25" s="99">
        <v>23760421</v>
      </c>
      <c r="AH25" s="99">
        <v>24487611</v>
      </c>
      <c r="AI25" s="99">
        <v>25251731</v>
      </c>
      <c r="AJ25" s="99">
        <v>26038704</v>
      </c>
      <c r="AK25" s="99">
        <v>26843246</v>
      </c>
      <c r="AL25" s="99">
        <v>27696493</v>
      </c>
      <c r="AM25" s="99">
        <v>28569441</v>
      </c>
      <c r="AN25" s="99">
        <v>29423878</v>
      </c>
      <c r="AO25" s="99">
        <v>30285595</v>
      </c>
      <c r="AP25" s="99">
        <v>31178239</v>
      </c>
      <c r="AQ25" s="99">
        <v>32077072</v>
      </c>
      <c r="AR25" s="99">
        <v>32969518</v>
      </c>
      <c r="AS25" s="99"/>
      <c r="AT25" s="99"/>
    </row>
    <row r="26" spans="1:46" x14ac:dyDescent="0.35">
      <c r="A26" s="262" t="s">
        <v>116</v>
      </c>
      <c r="B26" s="238">
        <v>6.5151645895249004</v>
      </c>
      <c r="C26" s="238">
        <v>7.0044098515517996</v>
      </c>
      <c r="D26" s="238">
        <v>7.4936127966005204</v>
      </c>
      <c r="E26" s="238">
        <v>7.9979027576204702</v>
      </c>
      <c r="F26" s="238">
        <v>8.4985896480773508</v>
      </c>
      <c r="G26" s="238">
        <v>8.9954261914024105</v>
      </c>
      <c r="H26" s="238">
        <v>9.4881275204888809</v>
      </c>
      <c r="I26" s="238">
        <v>9.9772424697975204</v>
      </c>
      <c r="J26" s="238">
        <v>10.462496500489801</v>
      </c>
      <c r="K26" s="238">
        <v>10.943574889492099</v>
      </c>
      <c r="L26" s="238">
        <v>11.4210866098121</v>
      </c>
      <c r="M26" s="238">
        <v>11.8947265091648</v>
      </c>
      <c r="N26" s="238">
        <v>12.369659574493999</v>
      </c>
      <c r="O26" s="238">
        <v>12.847115935479399</v>
      </c>
      <c r="P26" s="238">
        <v>13.326974579645899</v>
      </c>
      <c r="Q26" s="238">
        <v>13.810565983881601</v>
      </c>
      <c r="R26" s="238">
        <v>14.2977760229761</v>
      </c>
      <c r="S26" s="238">
        <v>14.7900382805354</v>
      </c>
      <c r="T26" s="238">
        <v>15.2880774887646</v>
      </c>
      <c r="U26" s="238">
        <v>15.881561731881099</v>
      </c>
      <c r="V26" s="238">
        <v>16.409656995899301</v>
      </c>
      <c r="X26" s="99">
        <v>12456517</v>
      </c>
      <c r="Y26" s="99">
        <v>12900790</v>
      </c>
      <c r="Z26" s="99">
        <v>13366885</v>
      </c>
      <c r="AA26" s="99">
        <v>13855221</v>
      </c>
      <c r="AB26" s="99">
        <v>14365168</v>
      </c>
      <c r="AC26" s="99">
        <v>14897873</v>
      </c>
      <c r="AD26" s="99">
        <v>15455175</v>
      </c>
      <c r="AE26" s="99">
        <v>16037915</v>
      </c>
      <c r="AF26" s="99">
        <v>16647543</v>
      </c>
      <c r="AG26" s="99">
        <v>17283112</v>
      </c>
      <c r="AH26" s="99">
        <v>17954407</v>
      </c>
      <c r="AI26" s="99">
        <v>18653199</v>
      </c>
      <c r="AJ26" s="99">
        <v>19372014</v>
      </c>
      <c r="AK26" s="99">
        <v>20128124</v>
      </c>
      <c r="AL26" s="99">
        <v>20921743</v>
      </c>
      <c r="AM26" s="99">
        <v>21737922</v>
      </c>
      <c r="AN26" s="99">
        <v>22577058</v>
      </c>
      <c r="AO26" s="99">
        <v>23443393</v>
      </c>
      <c r="AP26" s="99">
        <v>24333639</v>
      </c>
      <c r="AQ26" s="99">
        <v>25252722</v>
      </c>
      <c r="AR26" s="99">
        <v>26207977</v>
      </c>
      <c r="AS26" s="99"/>
      <c r="AT26" s="99"/>
    </row>
    <row r="27" spans="1:46" x14ac:dyDescent="0.35">
      <c r="A27" s="262" t="s">
        <v>117</v>
      </c>
      <c r="B27" s="238">
        <v>48.013694062330103</v>
      </c>
      <c r="C27" s="238">
        <v>49.400798717677702</v>
      </c>
      <c r="D27" s="238">
        <v>50.768335540328998</v>
      </c>
      <c r="E27" s="238">
        <v>52.135834183532602</v>
      </c>
      <c r="F27" s="238">
        <v>53.5033672855633</v>
      </c>
      <c r="G27" s="238">
        <v>54.8707679900931</v>
      </c>
      <c r="H27" s="238">
        <v>56.238123259653698</v>
      </c>
      <c r="I27" s="238">
        <v>57.605450715927397</v>
      </c>
      <c r="J27" s="238">
        <v>58.972704370685797</v>
      </c>
      <c r="K27" s="238">
        <v>60.3399094161962</v>
      </c>
      <c r="L27" s="238">
        <v>61.707022717427598</v>
      </c>
      <c r="M27" s="238">
        <v>63.074114590110902</v>
      </c>
      <c r="N27" s="238">
        <v>64.439664881093805</v>
      </c>
      <c r="O27" s="238">
        <v>65.802524037422103</v>
      </c>
      <c r="P27" s="238">
        <v>67.161849733034501</v>
      </c>
      <c r="Q27" s="238">
        <v>68.516343356054605</v>
      </c>
      <c r="R27" s="238">
        <v>69.864875952453701</v>
      </c>
      <c r="S27" s="238">
        <v>71.206524874604099</v>
      </c>
      <c r="T27" s="238">
        <v>72.539987689297604</v>
      </c>
      <c r="U27" s="238">
        <v>73.864107788308104</v>
      </c>
      <c r="V27" s="238">
        <v>73.826445482821001</v>
      </c>
      <c r="X27" s="99">
        <v>8372306</v>
      </c>
      <c r="Y27" s="99">
        <v>8567992</v>
      </c>
      <c r="Z27" s="99">
        <v>8791853</v>
      </c>
      <c r="AA27" s="99">
        <v>9026299</v>
      </c>
      <c r="AB27" s="99">
        <v>9270066</v>
      </c>
      <c r="AC27" s="99">
        <v>9523168</v>
      </c>
      <c r="AD27" s="99">
        <v>9781996</v>
      </c>
      <c r="AE27" s="99">
        <v>10043737</v>
      </c>
      <c r="AF27" s="99">
        <v>10309031</v>
      </c>
      <c r="AG27" s="99">
        <v>10576932</v>
      </c>
      <c r="AH27" s="99">
        <v>10840334</v>
      </c>
      <c r="AI27" s="99">
        <v>11101350</v>
      </c>
      <c r="AJ27" s="99">
        <v>11368451</v>
      </c>
      <c r="AK27" s="99">
        <v>11642959</v>
      </c>
      <c r="AL27" s="99">
        <v>11930899</v>
      </c>
      <c r="AM27" s="99">
        <v>12230339</v>
      </c>
      <c r="AN27" s="99">
        <v>12531808</v>
      </c>
      <c r="AO27" s="99">
        <v>12835028</v>
      </c>
      <c r="AP27" s="99">
        <v>13146362</v>
      </c>
      <c r="AQ27" s="99">
        <v>13461888</v>
      </c>
      <c r="AR27" s="99">
        <v>13776698</v>
      </c>
      <c r="AS27" s="99"/>
      <c r="AT27" s="99"/>
    </row>
    <row r="28" spans="1:46" x14ac:dyDescent="0.35">
      <c r="A28" s="262" t="s">
        <v>118</v>
      </c>
      <c r="B28" s="238">
        <v>22.9281405675294</v>
      </c>
      <c r="C28" s="238">
        <v>24.105694271444701</v>
      </c>
      <c r="D28" s="238">
        <v>25.2853938487237</v>
      </c>
      <c r="E28" s="238">
        <v>26.579100930525101</v>
      </c>
      <c r="F28" s="238">
        <v>27.880929357589402</v>
      </c>
      <c r="G28" s="238">
        <v>29.190092729586201</v>
      </c>
      <c r="H28" s="238">
        <v>30.505815695296299</v>
      </c>
      <c r="I28" s="238">
        <v>31.826778846979501</v>
      </c>
      <c r="J28" s="238">
        <v>33.1528174421221</v>
      </c>
      <c r="K28" s="238">
        <v>34.482942601160602</v>
      </c>
      <c r="L28" s="238">
        <v>35.816742247469499</v>
      </c>
      <c r="M28" s="238">
        <v>37.149380946296098</v>
      </c>
      <c r="N28" s="238">
        <v>38.4812028048961</v>
      </c>
      <c r="O28" s="238">
        <v>39.811788662273898</v>
      </c>
      <c r="P28" s="238">
        <v>41.1410220675291</v>
      </c>
      <c r="Q28" s="238">
        <v>42.468837082176798</v>
      </c>
      <c r="R28" s="238">
        <v>43.795197125515401</v>
      </c>
      <c r="S28" s="238">
        <v>45.120100329624599</v>
      </c>
      <c r="T28" s="238">
        <v>46.443582325799497</v>
      </c>
      <c r="U28" s="238">
        <v>47.765818728798997</v>
      </c>
      <c r="V28" s="238">
        <v>47.8426472252971</v>
      </c>
      <c r="X28" s="99">
        <v>149841</v>
      </c>
      <c r="Y28" s="99">
        <v>153762</v>
      </c>
      <c r="Z28" s="99">
        <v>157697</v>
      </c>
      <c r="AA28" s="99">
        <v>161680</v>
      </c>
      <c r="AB28" s="99">
        <v>165725</v>
      </c>
      <c r="AC28" s="99">
        <v>169845</v>
      </c>
      <c r="AD28" s="99">
        <v>174004</v>
      </c>
      <c r="AE28" s="99">
        <v>178128</v>
      </c>
      <c r="AF28" s="99">
        <v>182138</v>
      </c>
      <c r="AG28" s="99">
        <v>186044</v>
      </c>
      <c r="AH28" s="99">
        <v>189924</v>
      </c>
      <c r="AI28" s="99">
        <v>193757</v>
      </c>
      <c r="AJ28" s="99">
        <v>197497</v>
      </c>
      <c r="AK28" s="99">
        <v>201124</v>
      </c>
      <c r="AL28" s="99">
        <v>204632</v>
      </c>
      <c r="AM28" s="99">
        <v>208036</v>
      </c>
      <c r="AN28" s="99">
        <v>211344</v>
      </c>
      <c r="AO28" s="99">
        <v>214599</v>
      </c>
      <c r="AP28" s="99">
        <v>218641</v>
      </c>
      <c r="AQ28" s="99">
        <v>223107</v>
      </c>
      <c r="AR28" s="99">
        <v>227380</v>
      </c>
      <c r="AS28" s="99"/>
      <c r="AT28" s="99"/>
    </row>
    <row r="29" spans="1:46" x14ac:dyDescent="0.35">
      <c r="A29" s="262" t="s">
        <v>119</v>
      </c>
      <c r="B29" s="238">
        <v>38.818650038961103</v>
      </c>
      <c r="C29" s="238">
        <v>39.869656149518001</v>
      </c>
      <c r="D29" s="238">
        <v>40.963302179596297</v>
      </c>
      <c r="E29" s="238">
        <v>42.054477611612903</v>
      </c>
      <c r="F29" s="238">
        <v>43.143748438782602</v>
      </c>
      <c r="G29" s="238">
        <v>44.230588679863502</v>
      </c>
      <c r="H29" s="238">
        <v>45.314839618160903</v>
      </c>
      <c r="I29" s="238">
        <v>46.396016798849701</v>
      </c>
      <c r="J29" s="238">
        <v>47.474619515961301</v>
      </c>
      <c r="K29" s="238">
        <v>48.5501486192775</v>
      </c>
      <c r="L29" s="238">
        <v>49.622150987079998</v>
      </c>
      <c r="M29" s="238">
        <v>50.6907763152699</v>
      </c>
      <c r="N29" s="238">
        <v>51.755863218327796</v>
      </c>
      <c r="O29" s="238">
        <v>52.819380677542902</v>
      </c>
      <c r="P29" s="238">
        <v>53.880679044452599</v>
      </c>
      <c r="Q29" s="238">
        <v>54.9398686162857</v>
      </c>
      <c r="R29" s="238">
        <v>55.996041956608401</v>
      </c>
      <c r="S29" s="238">
        <v>57.0490341820529</v>
      </c>
      <c r="T29" s="238">
        <v>58.098212034587696</v>
      </c>
      <c r="U29" s="238">
        <v>59.1433799517105</v>
      </c>
      <c r="V29" s="238">
        <v>60.183913102635401</v>
      </c>
      <c r="W29" s="323"/>
      <c r="X29" s="99">
        <v>10180950</v>
      </c>
      <c r="Y29" s="99">
        <v>10434504</v>
      </c>
      <c r="Z29" s="99">
        <v>10698691</v>
      </c>
      <c r="AA29" s="99">
        <v>10974057</v>
      </c>
      <c r="AB29" s="99">
        <v>11263387</v>
      </c>
      <c r="AC29" s="99">
        <v>11563869</v>
      </c>
      <c r="AD29" s="99">
        <v>11872929</v>
      </c>
      <c r="AE29" s="99">
        <v>12195029</v>
      </c>
      <c r="AF29" s="99">
        <v>12530121</v>
      </c>
      <c r="AG29" s="99">
        <v>12875880</v>
      </c>
      <c r="AH29" s="99">
        <v>13231833</v>
      </c>
      <c r="AI29" s="99">
        <v>13595566</v>
      </c>
      <c r="AJ29" s="99">
        <v>13970308</v>
      </c>
      <c r="AK29" s="99">
        <v>14356181</v>
      </c>
      <c r="AL29" s="99">
        <v>14751356</v>
      </c>
      <c r="AM29" s="99">
        <v>15157793</v>
      </c>
      <c r="AN29" s="99">
        <v>15574909</v>
      </c>
      <c r="AO29" s="99">
        <v>16000781</v>
      </c>
      <c r="AP29" s="99">
        <v>16436120</v>
      </c>
      <c r="AQ29" s="99">
        <v>16876720</v>
      </c>
      <c r="AR29" s="99">
        <v>17316449</v>
      </c>
      <c r="AS29" s="99"/>
      <c r="AT29" s="99"/>
    </row>
    <row r="30" spans="1:46" x14ac:dyDescent="0.35">
      <c r="A30" s="262" t="s">
        <v>120</v>
      </c>
      <c r="B30" s="238">
        <v>8.15825828538755</v>
      </c>
      <c r="C30" s="238">
        <v>8.3909523162729407</v>
      </c>
      <c r="D30" s="238">
        <v>8.9495470370206203</v>
      </c>
      <c r="E30" s="238">
        <v>9.53865082527523</v>
      </c>
      <c r="F30" s="238">
        <v>10.156650906901399</v>
      </c>
      <c r="G30" s="238">
        <v>10.7956030782782</v>
      </c>
      <c r="H30" s="238">
        <v>11.4555103768436</v>
      </c>
      <c r="I30" s="238">
        <v>12.1362209658532</v>
      </c>
      <c r="J30" s="238">
        <v>12.837726088608701</v>
      </c>
      <c r="K30" s="238">
        <v>13.560179661657999</v>
      </c>
      <c r="L30" s="238">
        <v>14.3035858013974</v>
      </c>
      <c r="M30" s="238">
        <v>15.067603703245</v>
      </c>
      <c r="N30" s="238">
        <v>15.8525627970328</v>
      </c>
      <c r="O30" s="238">
        <v>16.658285437007301</v>
      </c>
      <c r="P30" s="238">
        <v>17.4849471744574</v>
      </c>
      <c r="Q30" s="238">
        <v>18.333858142154199</v>
      </c>
      <c r="R30" s="238">
        <v>19.205484370010002</v>
      </c>
      <c r="S30" s="238">
        <v>20.0997387688789</v>
      </c>
      <c r="T30" s="238">
        <v>21.016713021612599</v>
      </c>
      <c r="U30" s="238">
        <v>21.9564981614005</v>
      </c>
      <c r="V30" s="238">
        <v>22.9191871774247</v>
      </c>
      <c r="W30" s="323"/>
      <c r="X30" s="99">
        <v>5140113</v>
      </c>
      <c r="Y30" s="99">
        <v>5350907</v>
      </c>
      <c r="Z30" s="99">
        <v>5533329</v>
      </c>
      <c r="AA30" s="99">
        <v>5683334</v>
      </c>
      <c r="AB30" s="99">
        <v>5809774</v>
      </c>
      <c r="AC30" s="99">
        <v>5939163</v>
      </c>
      <c r="AD30" s="99">
        <v>6090860</v>
      </c>
      <c r="AE30" s="99">
        <v>6259842</v>
      </c>
      <c r="AF30" s="99">
        <v>6436698</v>
      </c>
      <c r="AG30" s="99">
        <v>6612385</v>
      </c>
      <c r="AH30" s="99">
        <v>6788587</v>
      </c>
      <c r="AI30" s="99">
        <v>6964859</v>
      </c>
      <c r="AJ30" s="99">
        <v>7140688</v>
      </c>
      <c r="AK30" s="99">
        <v>7314773</v>
      </c>
      <c r="AL30" s="99">
        <v>7493913</v>
      </c>
      <c r="AM30" s="99">
        <v>7677565</v>
      </c>
      <c r="AN30" s="99">
        <v>7861281</v>
      </c>
      <c r="AO30" s="99">
        <v>8046828</v>
      </c>
      <c r="AP30" s="99">
        <v>8233970</v>
      </c>
      <c r="AQ30" s="99">
        <v>8420641</v>
      </c>
      <c r="AR30" s="99">
        <v>8605718</v>
      </c>
      <c r="AS30" s="99"/>
      <c r="AT30" s="99"/>
    </row>
    <row r="31" spans="1:46" x14ac:dyDescent="0.35">
      <c r="A31" s="262" t="s">
        <v>121</v>
      </c>
      <c r="B31" s="238">
        <v>21.378474887946702</v>
      </c>
      <c r="C31" s="238">
        <v>22.1313670556235</v>
      </c>
      <c r="D31" s="238">
        <v>22.884298095268399</v>
      </c>
      <c r="E31" s="238">
        <v>23.8652176326583</v>
      </c>
      <c r="F31" s="238">
        <v>24.8631121298856</v>
      </c>
      <c r="G31" s="238">
        <v>24.560391052581799</v>
      </c>
      <c r="H31" s="238">
        <v>25.900489444736301</v>
      </c>
      <c r="I31" s="238">
        <v>27.257647380070399</v>
      </c>
      <c r="J31" s="238">
        <v>28.6319061876703</v>
      </c>
      <c r="K31" s="238">
        <v>30.019583172106</v>
      </c>
      <c r="L31" s="238">
        <v>31.004275329993199</v>
      </c>
      <c r="M31" s="238">
        <v>32.000986440054199</v>
      </c>
      <c r="N31" s="238">
        <v>33.010012294831398</v>
      </c>
      <c r="O31" s="238">
        <v>34.0312589877704</v>
      </c>
      <c r="P31" s="238">
        <v>35.064612230385301</v>
      </c>
      <c r="Q31" s="238">
        <v>36.109264403979303</v>
      </c>
      <c r="R31" s="238">
        <v>37.165073728285797</v>
      </c>
      <c r="S31" s="238">
        <v>38.2309061647547</v>
      </c>
      <c r="T31" s="238">
        <v>39.306615994772699</v>
      </c>
      <c r="U31" s="238">
        <v>40.391412635251001</v>
      </c>
      <c r="V31" s="238">
        <v>40.575803115891901</v>
      </c>
      <c r="W31" s="323"/>
      <c r="X31" s="99">
        <v>450760</v>
      </c>
      <c r="Y31" s="99">
        <v>461216</v>
      </c>
      <c r="Z31" s="99">
        <v>471785</v>
      </c>
      <c r="AA31" s="99">
        <v>482486</v>
      </c>
      <c r="AB31" s="99">
        <v>493430</v>
      </c>
      <c r="AC31" s="99">
        <v>504619</v>
      </c>
      <c r="AD31" s="99">
        <v>516001</v>
      </c>
      <c r="AE31" s="99">
        <v>527833</v>
      </c>
      <c r="AF31" s="99">
        <v>540394</v>
      </c>
      <c r="AG31" s="99">
        <v>553721</v>
      </c>
      <c r="AH31" s="99">
        <v>567763</v>
      </c>
      <c r="AI31" s="99">
        <v>582365</v>
      </c>
      <c r="AJ31" s="99">
        <v>597375</v>
      </c>
      <c r="AK31" s="99">
        <v>612660</v>
      </c>
      <c r="AL31" s="99">
        <v>628102</v>
      </c>
      <c r="AM31" s="99">
        <v>643634</v>
      </c>
      <c r="AN31" s="99">
        <v>659249</v>
      </c>
      <c r="AO31" s="99">
        <v>674993</v>
      </c>
      <c r="AP31" s="99">
        <v>691191</v>
      </c>
      <c r="AQ31" s="99">
        <v>707851</v>
      </c>
      <c r="AR31" s="99">
        <v>724273</v>
      </c>
      <c r="AS31" s="99"/>
      <c r="AT31" s="99"/>
    </row>
    <row r="32" spans="1:46" x14ac:dyDescent="0.35">
      <c r="A32" s="262" t="s">
        <v>122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>
        <v>6.8681871509165902</v>
      </c>
      <c r="L32" s="238">
        <v>7.8023782873843004</v>
      </c>
      <c r="M32" s="238">
        <v>8.7838116634197796</v>
      </c>
      <c r="N32" s="238">
        <v>9.8137549016878793</v>
      </c>
      <c r="O32" s="238">
        <v>10.8939961029361</v>
      </c>
      <c r="P32" s="238">
        <v>12.025810054209501</v>
      </c>
      <c r="Q32" s="238">
        <v>13.2107250437217</v>
      </c>
      <c r="R32" s="238">
        <v>14.450635744314701</v>
      </c>
      <c r="S32" s="238">
        <v>15.747277681583</v>
      </c>
      <c r="T32" s="238">
        <v>15.8448173708488</v>
      </c>
      <c r="U32" s="238">
        <v>15.9472337239091</v>
      </c>
      <c r="V32" s="238">
        <v>16.0551793971587</v>
      </c>
      <c r="W32" s="323"/>
      <c r="X32" s="99">
        <v>9411103</v>
      </c>
      <c r="Y32" s="99">
        <v>9758281</v>
      </c>
      <c r="Z32" s="99">
        <v>10117354</v>
      </c>
      <c r="AA32" s="99">
        <v>10467292</v>
      </c>
      <c r="AB32" s="99">
        <v>10784973</v>
      </c>
      <c r="AC32" s="99">
        <v>11118092</v>
      </c>
      <c r="AD32" s="99">
        <v>11444870</v>
      </c>
      <c r="AE32" s="99">
        <v>11730037</v>
      </c>
      <c r="AF32" s="99">
        <v>12026649</v>
      </c>
      <c r="AG32" s="99">
        <v>12216837</v>
      </c>
      <c r="AH32" s="99">
        <v>12440326</v>
      </c>
      <c r="AI32" s="99">
        <v>12852485</v>
      </c>
      <c r="AJ32" s="99">
        <v>13309235</v>
      </c>
      <c r="AK32" s="99">
        <v>13763906</v>
      </c>
      <c r="AL32" s="99">
        <v>14292847</v>
      </c>
      <c r="AM32" s="99">
        <v>14864221</v>
      </c>
      <c r="AN32" s="99">
        <v>15411094</v>
      </c>
      <c r="AO32" s="99">
        <v>15981300</v>
      </c>
      <c r="AP32" s="99">
        <v>16537016</v>
      </c>
      <c r="AQ32" s="99">
        <v>17065581</v>
      </c>
      <c r="AR32" s="99">
        <v>17597511</v>
      </c>
      <c r="AS32" s="99"/>
      <c r="AT32" s="99"/>
    </row>
    <row r="33" spans="1:46" x14ac:dyDescent="0.35">
      <c r="A33" s="262" t="s">
        <v>123</v>
      </c>
      <c r="B33" s="238">
        <v>20.62319953674</v>
      </c>
      <c r="C33" s="238">
        <v>20.6388274346006</v>
      </c>
      <c r="D33" s="238">
        <v>20.654455969097</v>
      </c>
      <c r="E33" s="238">
        <v>21.8517553278988</v>
      </c>
      <c r="F33" s="238">
        <v>23.049472210736699</v>
      </c>
      <c r="G33" s="238">
        <v>24.3296017337058</v>
      </c>
      <c r="H33" s="238">
        <v>25.617605513620099</v>
      </c>
      <c r="I33" s="238">
        <v>26.920192427539401</v>
      </c>
      <c r="J33" s="238">
        <v>28.2380452033028</v>
      </c>
      <c r="K33" s="238">
        <v>29.571549615019801</v>
      </c>
      <c r="L33" s="238">
        <v>30.920758219575401</v>
      </c>
      <c r="M33" s="238">
        <v>32.286393953375601</v>
      </c>
      <c r="N33" s="238">
        <v>33.668518380985702</v>
      </c>
      <c r="O33" s="238">
        <v>35.068236261373897</v>
      </c>
      <c r="P33" s="238">
        <v>36.485626326961601</v>
      </c>
      <c r="Q33" s="238">
        <v>36.575032172823903</v>
      </c>
      <c r="R33" s="238">
        <v>36.672697187842303</v>
      </c>
      <c r="S33" s="238">
        <v>36.778260764471298</v>
      </c>
      <c r="T33" s="238">
        <v>36.892083372842798</v>
      </c>
      <c r="U33" s="238"/>
      <c r="V33" s="238"/>
      <c r="W33" s="323"/>
      <c r="X33" s="99">
        <v>6686100</v>
      </c>
      <c r="Y33" s="99">
        <v>6992367</v>
      </c>
      <c r="Z33" s="99">
        <v>7317118</v>
      </c>
      <c r="AA33" s="99">
        <v>7662654</v>
      </c>
      <c r="AB33" s="99">
        <v>8029517</v>
      </c>
      <c r="AC33" s="99">
        <v>8417823</v>
      </c>
      <c r="AD33" s="99">
        <v>8823888</v>
      </c>
      <c r="AE33" s="99">
        <v>9229227</v>
      </c>
      <c r="AF33" s="99">
        <v>9714419</v>
      </c>
      <c r="AG33" s="99">
        <v>10243050</v>
      </c>
      <c r="AH33" s="99">
        <v>10701604</v>
      </c>
      <c r="AI33" s="99">
        <v>11106031</v>
      </c>
      <c r="AJ33" s="99">
        <v>11213284</v>
      </c>
      <c r="AK33" s="99">
        <v>11194299</v>
      </c>
      <c r="AL33" s="99">
        <v>11066105</v>
      </c>
      <c r="AM33" s="99">
        <v>10658226</v>
      </c>
      <c r="AN33" s="99">
        <v>10395329</v>
      </c>
      <c r="AO33" s="99">
        <v>10447666</v>
      </c>
      <c r="AP33" s="99">
        <v>10606227</v>
      </c>
      <c r="AQ33" s="99">
        <v>10748272</v>
      </c>
      <c r="AR33" s="99">
        <v>10913164</v>
      </c>
      <c r="AS33" s="99"/>
      <c r="AT33" s="99"/>
    </row>
    <row r="34" spans="1:46" x14ac:dyDescent="0.35">
      <c r="A34" s="262" t="s">
        <v>124</v>
      </c>
      <c r="B34" s="238">
        <v>10.170420451009999</v>
      </c>
      <c r="C34" s="238">
        <v>10.4570598974873</v>
      </c>
      <c r="D34" s="238">
        <v>10.745579625371301</v>
      </c>
      <c r="E34" s="238">
        <v>11.177305239730201</v>
      </c>
      <c r="F34" s="238">
        <v>11.619551276570901</v>
      </c>
      <c r="G34" s="238">
        <v>12.072225695692399</v>
      </c>
      <c r="H34" s="238">
        <v>12.5354529601089</v>
      </c>
      <c r="I34" s="238">
        <v>13.0082555482649</v>
      </c>
      <c r="J34" s="238">
        <v>13.4914168494847</v>
      </c>
      <c r="K34" s="238">
        <v>13.9893165783066</v>
      </c>
      <c r="L34" s="238">
        <v>14.4998960284454</v>
      </c>
      <c r="M34" s="238">
        <v>15.0199254601717</v>
      </c>
      <c r="N34" s="238">
        <v>15.5497416677127</v>
      </c>
      <c r="O34" s="238">
        <v>16.0892338025687</v>
      </c>
      <c r="P34" s="238">
        <v>16.6392024008154</v>
      </c>
      <c r="Q34" s="238">
        <v>17.199311903021801</v>
      </c>
      <c r="R34" s="238">
        <v>17.769452742661802</v>
      </c>
      <c r="S34" s="238">
        <v>18.3495107376786</v>
      </c>
      <c r="T34" s="238">
        <v>18.939370571957699</v>
      </c>
      <c r="U34" s="238">
        <v>19.067928236149999</v>
      </c>
      <c r="V34" s="238">
        <v>19.197636708317901</v>
      </c>
      <c r="W34" s="323"/>
      <c r="X34" s="99">
        <v>27570318</v>
      </c>
      <c r="Y34" s="99">
        <v>28188977</v>
      </c>
      <c r="Z34" s="99">
        <v>28831550</v>
      </c>
      <c r="AA34" s="99">
        <v>29540577</v>
      </c>
      <c r="AB34" s="99">
        <v>30332968</v>
      </c>
      <c r="AC34" s="99">
        <v>31191163</v>
      </c>
      <c r="AD34" s="99">
        <v>32065241</v>
      </c>
      <c r="AE34" s="99">
        <v>32948155</v>
      </c>
      <c r="AF34" s="99">
        <v>33739933</v>
      </c>
      <c r="AG34" s="99">
        <v>34419624</v>
      </c>
      <c r="AH34" s="99">
        <v>35159792</v>
      </c>
      <c r="AI34" s="99">
        <v>35990704</v>
      </c>
      <c r="AJ34" s="99">
        <v>37003245</v>
      </c>
      <c r="AK34" s="99">
        <v>38171178</v>
      </c>
      <c r="AL34" s="99">
        <v>39377169</v>
      </c>
      <c r="AM34" s="99">
        <v>40679828</v>
      </c>
      <c r="AN34" s="99">
        <v>41999059</v>
      </c>
      <c r="AO34" s="99">
        <v>43232093</v>
      </c>
      <c r="AP34" s="99">
        <v>44440486</v>
      </c>
      <c r="AQ34" s="99">
        <v>45657202</v>
      </c>
      <c r="AR34" s="99">
        <v>46874204</v>
      </c>
      <c r="AS34" s="99"/>
      <c r="AT34" s="99"/>
    </row>
    <row r="35" spans="1:46" x14ac:dyDescent="0.35">
      <c r="A35" s="262" t="s">
        <v>125</v>
      </c>
      <c r="B35" s="238">
        <v>16.815154228561301</v>
      </c>
      <c r="C35" s="238">
        <v>17.0321532501804</v>
      </c>
      <c r="D35" s="238">
        <v>17.248700809608899</v>
      </c>
      <c r="E35" s="238">
        <v>17.4642525560946</v>
      </c>
      <c r="F35" s="238">
        <v>17.679443389524099</v>
      </c>
      <c r="G35" s="238">
        <v>17.893860360695999</v>
      </c>
      <c r="H35" s="238">
        <v>18.107742128752001</v>
      </c>
      <c r="I35" s="238">
        <v>18.3208073608516</v>
      </c>
      <c r="J35" s="238">
        <v>18.533294249270199</v>
      </c>
      <c r="K35" s="238">
        <v>18.745050952749398</v>
      </c>
      <c r="L35" s="238">
        <v>18.9561823261431</v>
      </c>
      <c r="M35" s="238">
        <v>19.1662858984987</v>
      </c>
      <c r="N35" s="238">
        <v>19.375846438376101</v>
      </c>
      <c r="O35" s="238">
        <v>19.584587747255501</v>
      </c>
      <c r="P35" s="238">
        <v>19.792238477909201</v>
      </c>
      <c r="Q35" s="238">
        <v>19.998780002852701</v>
      </c>
      <c r="R35" s="238">
        <v>20.203946481912698</v>
      </c>
      <c r="S35" s="238">
        <v>20.4080904532095</v>
      </c>
      <c r="T35" s="238">
        <v>20.610825872044501</v>
      </c>
      <c r="U35" s="238">
        <v>20.812137466163101</v>
      </c>
      <c r="V35" s="238">
        <v>21.0121303393868</v>
      </c>
      <c r="W35" s="323"/>
      <c r="X35" s="99">
        <v>25545090</v>
      </c>
      <c r="Y35" s="99">
        <v>26354736</v>
      </c>
      <c r="Z35" s="99">
        <v>27146084</v>
      </c>
      <c r="AA35" s="99">
        <v>27946588</v>
      </c>
      <c r="AB35" s="99">
        <v>28773227</v>
      </c>
      <c r="AC35" s="99">
        <v>29629804</v>
      </c>
      <c r="AD35" s="99">
        <v>30509862</v>
      </c>
      <c r="AE35" s="99">
        <v>31412520</v>
      </c>
      <c r="AF35" s="99">
        <v>32341728</v>
      </c>
      <c r="AG35" s="99">
        <v>33295738</v>
      </c>
      <c r="AH35" s="99">
        <v>34273295</v>
      </c>
      <c r="AI35" s="99">
        <v>35273570</v>
      </c>
      <c r="AJ35" s="99">
        <v>36336539</v>
      </c>
      <c r="AK35" s="99">
        <v>37477356</v>
      </c>
      <c r="AL35" s="99">
        <v>38748299</v>
      </c>
      <c r="AM35" s="99">
        <v>40127085</v>
      </c>
      <c r="AN35" s="99">
        <v>41515395</v>
      </c>
      <c r="AO35" s="99">
        <v>42949080</v>
      </c>
      <c r="AP35" s="99">
        <v>44404611</v>
      </c>
      <c r="AQ35" s="99">
        <v>45853778</v>
      </c>
      <c r="AR35" s="99">
        <v>47249585</v>
      </c>
      <c r="AS35" s="99"/>
      <c r="AT35" s="99"/>
    </row>
    <row r="36" spans="1:46" x14ac:dyDescent="0.35">
      <c r="A36" s="262" t="s">
        <v>126</v>
      </c>
      <c r="B36" s="238">
        <v>8.88565368804983</v>
      </c>
      <c r="C36" s="238">
        <v>10.1362371194278</v>
      </c>
      <c r="D36" s="238">
        <v>11.335300099763399</v>
      </c>
      <c r="E36" s="238">
        <v>12.533822544773299</v>
      </c>
      <c r="F36" s="238">
        <v>13.7317612866965</v>
      </c>
      <c r="G36" s="238">
        <v>14.9287973517559</v>
      </c>
      <c r="H36" s="238">
        <v>16.125036549933299</v>
      </c>
      <c r="I36" s="238">
        <v>17.319624739694799</v>
      </c>
      <c r="J36" s="238">
        <v>18.5129732606357</v>
      </c>
      <c r="K36" s="238">
        <v>19.704308655629301</v>
      </c>
      <c r="L36" s="238">
        <v>20.893717472061098</v>
      </c>
      <c r="M36" s="238">
        <v>22.0803159001061</v>
      </c>
      <c r="N36" s="238">
        <v>23.2631070043176</v>
      </c>
      <c r="O36" s="238">
        <v>24.4416443149061</v>
      </c>
      <c r="P36" s="238">
        <v>25.6150210066189</v>
      </c>
      <c r="Q36" s="238">
        <v>26.782970886952899</v>
      </c>
      <c r="R36" s="238">
        <v>27.944765554230401</v>
      </c>
      <c r="S36" s="238">
        <v>29.099388976813</v>
      </c>
      <c r="T36" s="238">
        <v>30.246799713062</v>
      </c>
      <c r="U36" s="238">
        <v>30.432246770795398</v>
      </c>
      <c r="V36" s="238">
        <v>30.617949679213101</v>
      </c>
      <c r="W36" s="323"/>
      <c r="X36" s="99">
        <v>36353531</v>
      </c>
      <c r="Y36" s="99">
        <v>37333918</v>
      </c>
      <c r="Z36" s="99">
        <v>38360879</v>
      </c>
      <c r="AA36" s="99">
        <v>39439505</v>
      </c>
      <c r="AB36" s="99">
        <v>40562052</v>
      </c>
      <c r="AC36" s="99">
        <v>41716497</v>
      </c>
      <c r="AD36" s="99">
        <v>42870884</v>
      </c>
      <c r="AE36" s="99">
        <v>43957933</v>
      </c>
      <c r="AF36" s="99">
        <v>45110527</v>
      </c>
      <c r="AG36" s="99">
        <v>46416031</v>
      </c>
      <c r="AH36" s="99">
        <v>47786137</v>
      </c>
      <c r="AI36" s="99">
        <v>49253643</v>
      </c>
      <c r="AJ36" s="99">
        <v>50814552</v>
      </c>
      <c r="AK36" s="99">
        <v>52542823</v>
      </c>
      <c r="AL36" s="99">
        <v>54401802</v>
      </c>
      <c r="AM36" s="99">
        <v>56267032</v>
      </c>
      <c r="AN36" s="99">
        <v>58090443</v>
      </c>
      <c r="AO36" s="99">
        <v>59872579</v>
      </c>
      <c r="AP36" s="99">
        <v>61704518</v>
      </c>
      <c r="AQ36" s="99">
        <v>63588334</v>
      </c>
      <c r="AR36" s="99">
        <v>65497748</v>
      </c>
      <c r="AS36" s="99"/>
      <c r="AT36" s="99"/>
    </row>
    <row r="37" spans="1:46" x14ac:dyDescent="0.35">
      <c r="A37" s="262" t="s">
        <v>127</v>
      </c>
      <c r="B37" s="238">
        <v>21.599608645411902</v>
      </c>
      <c r="C37" s="238">
        <v>22.473681530365699</v>
      </c>
      <c r="D37" s="238">
        <v>23.342722999948201</v>
      </c>
      <c r="E37" s="238">
        <v>24.205932324847701</v>
      </c>
      <c r="F37" s="238">
        <v>25.063202740160801</v>
      </c>
      <c r="G37" s="238">
        <v>25.913754471999098</v>
      </c>
      <c r="H37" s="238">
        <v>26.757732600611298</v>
      </c>
      <c r="I37" s="238">
        <v>27.593509989346799</v>
      </c>
      <c r="J37" s="238">
        <v>28.421775341091799</v>
      </c>
      <c r="K37" s="238">
        <v>29.241505284817599</v>
      </c>
      <c r="L37" s="238">
        <v>30.053408818032501</v>
      </c>
      <c r="M37" s="238">
        <v>30.857028461483701</v>
      </c>
      <c r="N37" s="238">
        <v>31.651221825806399</v>
      </c>
      <c r="O37" s="238">
        <v>32.435710453493598</v>
      </c>
      <c r="P37" s="238">
        <v>33.2093941738338</v>
      </c>
      <c r="Q37" s="238">
        <v>33.971757175697803</v>
      </c>
      <c r="R37" s="238">
        <v>34.722069191725502</v>
      </c>
      <c r="S37" s="238">
        <v>35.459467146865698</v>
      </c>
      <c r="T37" s="238">
        <v>36.183254304381201</v>
      </c>
      <c r="U37" s="238">
        <v>36.241998852965501</v>
      </c>
      <c r="V37" s="238">
        <v>36.301368541478503</v>
      </c>
      <c r="W37" s="323"/>
      <c r="X37" s="99">
        <v>10508294</v>
      </c>
      <c r="Y37" s="99">
        <v>10837973</v>
      </c>
      <c r="Z37" s="99">
        <v>11188040</v>
      </c>
      <c r="AA37" s="99">
        <v>11564870</v>
      </c>
      <c r="AB37" s="99">
        <v>11971567</v>
      </c>
      <c r="AC37" s="99">
        <v>12402073</v>
      </c>
      <c r="AD37" s="99">
        <v>12852966</v>
      </c>
      <c r="AE37" s="99">
        <v>13318087</v>
      </c>
      <c r="AF37" s="99">
        <v>13792086</v>
      </c>
      <c r="AG37" s="99">
        <v>14265814</v>
      </c>
      <c r="AH37" s="99">
        <v>14744658</v>
      </c>
      <c r="AI37" s="99">
        <v>15234976</v>
      </c>
      <c r="AJ37" s="99">
        <v>15737793</v>
      </c>
      <c r="AK37" s="99">
        <v>16248230</v>
      </c>
      <c r="AL37" s="99">
        <v>16767761</v>
      </c>
      <c r="AM37" s="99">
        <v>17298054</v>
      </c>
      <c r="AN37" s="99">
        <v>17835893</v>
      </c>
      <c r="AO37" s="99">
        <v>18380477</v>
      </c>
      <c r="AP37" s="99">
        <v>18927715</v>
      </c>
      <c r="AQ37" s="99">
        <v>19473125</v>
      </c>
      <c r="AR37" s="99">
        <v>20017675</v>
      </c>
      <c r="AS37" s="99"/>
      <c r="AT37" s="99"/>
    </row>
    <row r="38" spans="1:46" x14ac:dyDescent="0.35">
      <c r="A38" s="244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326"/>
      <c r="W38" s="323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</row>
    <row r="39" spans="1:46" x14ac:dyDescent="0.35">
      <c r="A39" s="262" t="s">
        <v>129</v>
      </c>
      <c r="B39" s="238">
        <v>22.541338766617599</v>
      </c>
      <c r="C39" s="238">
        <v>24.100332826019699</v>
      </c>
      <c r="D39" s="238">
        <v>25.666239938727902</v>
      </c>
      <c r="E39" s="238">
        <v>27.239188736003101</v>
      </c>
      <c r="F39" s="238">
        <v>28.812266234493901</v>
      </c>
      <c r="G39" s="238">
        <v>30.466533612432599</v>
      </c>
      <c r="H39" s="238">
        <v>32.128704614958998</v>
      </c>
      <c r="I39" s="238">
        <v>33.798957740342701</v>
      </c>
      <c r="J39" s="238">
        <v>35.477470990166402</v>
      </c>
      <c r="K39" s="238">
        <v>37.164572221649998</v>
      </c>
      <c r="L39" s="238">
        <v>38.8603050336229</v>
      </c>
      <c r="M39" s="238">
        <v>40.564852379778003</v>
      </c>
      <c r="N39" s="238">
        <v>42.278402653012499</v>
      </c>
      <c r="O39" s="238">
        <v>44.001308643690102</v>
      </c>
      <c r="P39" s="238">
        <v>45.733602155471701</v>
      </c>
      <c r="Q39" s="238">
        <v>47.4776157981306</v>
      </c>
      <c r="R39" s="238">
        <v>49.234144422692303</v>
      </c>
      <c r="S39" s="238">
        <v>51.0034810931108</v>
      </c>
      <c r="T39" s="238">
        <v>52.649000935006299</v>
      </c>
      <c r="U39" s="238">
        <v>54.298589737252001</v>
      </c>
      <c r="V39" s="238">
        <v>55.951941287811401</v>
      </c>
      <c r="W39" s="323"/>
      <c r="X39" s="99">
        <v>21000256</v>
      </c>
      <c r="Y39" s="99">
        <v>22645130</v>
      </c>
      <c r="Z39" s="99">
        <v>23553551</v>
      </c>
      <c r="AA39" s="99">
        <v>24411191</v>
      </c>
      <c r="AB39" s="99">
        <v>25442944</v>
      </c>
      <c r="AC39" s="99">
        <v>25903301</v>
      </c>
      <c r="AD39" s="99">
        <v>26427199</v>
      </c>
      <c r="AE39" s="99">
        <v>27385307</v>
      </c>
      <c r="AF39" s="99">
        <v>28189672</v>
      </c>
      <c r="AG39" s="99">
        <v>29249157</v>
      </c>
      <c r="AH39" s="99">
        <v>30466479</v>
      </c>
      <c r="AI39" s="99">
        <v>31541209</v>
      </c>
      <c r="AJ39" s="99">
        <v>32716210</v>
      </c>
      <c r="AK39" s="99">
        <v>33753499</v>
      </c>
      <c r="AL39" s="99">
        <v>34636207</v>
      </c>
      <c r="AM39" s="99">
        <v>35643418</v>
      </c>
      <c r="AN39" s="99">
        <v>36686784</v>
      </c>
      <c r="AO39" s="99">
        <v>37769499</v>
      </c>
      <c r="AP39" s="99">
        <v>38972230</v>
      </c>
      <c r="AQ39" s="99">
        <v>40099462</v>
      </c>
      <c r="AR39" s="99">
        <v>41128771</v>
      </c>
      <c r="AS39" s="99"/>
      <c r="AT39" s="99"/>
    </row>
    <row r="40" spans="1:46" x14ac:dyDescent="0.35">
      <c r="A40" s="262" t="s">
        <v>130</v>
      </c>
      <c r="B40" s="238">
        <v>27.6554493983047</v>
      </c>
      <c r="C40" s="238">
        <v>29.231867657353</v>
      </c>
      <c r="D40" s="238">
        <v>30.7992984470831</v>
      </c>
      <c r="E40" s="238">
        <v>32.443183764726903</v>
      </c>
      <c r="F40" s="238">
        <v>34.087525085151903</v>
      </c>
      <c r="G40" s="238">
        <v>35.730901189435698</v>
      </c>
      <c r="H40" s="238">
        <v>37.371916626571398</v>
      </c>
      <c r="I40" s="238">
        <v>39.009212492090498</v>
      </c>
      <c r="J40" s="238">
        <v>40.641867321066499</v>
      </c>
      <c r="K40" s="238">
        <v>42.268339101127999</v>
      </c>
      <c r="L40" s="238">
        <v>43.886892717997597</v>
      </c>
      <c r="M40" s="238">
        <v>45.496163460443697</v>
      </c>
      <c r="N40" s="238">
        <v>47.095536673735197</v>
      </c>
      <c r="O40" s="238">
        <v>48.683815847324503</v>
      </c>
      <c r="P40" s="238">
        <v>50.260292214067199</v>
      </c>
      <c r="Q40" s="238">
        <v>51.824035949736199</v>
      </c>
      <c r="R40" s="238">
        <v>53.374264785747002</v>
      </c>
      <c r="S40" s="238">
        <v>54.910239960606603</v>
      </c>
      <c r="T40" s="238">
        <v>56.431233425728799</v>
      </c>
      <c r="U40" s="238">
        <v>57.936624620843901</v>
      </c>
      <c r="V40" s="238">
        <v>59.295191469204802</v>
      </c>
      <c r="W40" s="323"/>
      <c r="X40" s="243">
        <v>134000000</v>
      </c>
      <c r="Y40" s="243">
        <v>137000000</v>
      </c>
      <c r="Z40" s="243">
        <v>139000000</v>
      </c>
      <c r="AA40" s="243">
        <v>141000000</v>
      </c>
      <c r="AB40" s="243">
        <v>143000000</v>
      </c>
      <c r="AC40" s="243">
        <v>144000000</v>
      </c>
      <c r="AD40" s="243">
        <v>145000000</v>
      </c>
      <c r="AE40" s="243">
        <v>147000000</v>
      </c>
      <c r="AF40" s="243">
        <v>148000000</v>
      </c>
      <c r="AG40" s="243">
        <v>150000000</v>
      </c>
      <c r="AH40" s="243">
        <v>152000000</v>
      </c>
      <c r="AI40" s="243">
        <v>154000000</v>
      </c>
      <c r="AJ40" s="243">
        <v>156000000</v>
      </c>
      <c r="AK40" s="243">
        <v>158000000</v>
      </c>
      <c r="AL40" s="243">
        <v>160000000</v>
      </c>
      <c r="AM40" s="243">
        <v>162000000</v>
      </c>
      <c r="AN40" s="243">
        <v>164000000</v>
      </c>
      <c r="AO40" s="243">
        <v>166000000</v>
      </c>
      <c r="AP40" s="243">
        <v>167000000</v>
      </c>
      <c r="AQ40" s="243">
        <v>169000000</v>
      </c>
      <c r="AR40" s="243">
        <v>171000000</v>
      </c>
      <c r="AS40" s="99"/>
      <c r="AT40" s="99"/>
    </row>
    <row r="41" spans="1:46" x14ac:dyDescent="0.35">
      <c r="A41" s="262" t="s">
        <v>131</v>
      </c>
      <c r="B41" s="238">
        <v>49.154742149292602</v>
      </c>
      <c r="C41" s="238">
        <v>51.016527070296704</v>
      </c>
      <c r="D41" s="238">
        <v>52.844198299812</v>
      </c>
      <c r="E41" s="238">
        <v>54.624193083026398</v>
      </c>
      <c r="F41" s="238">
        <v>56.269582336399601</v>
      </c>
      <c r="G41" s="238">
        <v>57.889006973126499</v>
      </c>
      <c r="H41" s="238">
        <v>59.481893882152796</v>
      </c>
      <c r="I41" s="238">
        <v>61.0687309500426</v>
      </c>
      <c r="J41" s="238">
        <v>62.628958094106203</v>
      </c>
      <c r="K41" s="238">
        <v>64.162223902978198</v>
      </c>
      <c r="L41" s="238">
        <v>65.666145695717105</v>
      </c>
      <c r="M41" s="238">
        <v>67.140887988372995</v>
      </c>
      <c r="N41" s="238">
        <v>68.5868506524737</v>
      </c>
      <c r="O41" s="238">
        <v>70.004578222533297</v>
      </c>
      <c r="P41" s="238">
        <v>71.394541147505706</v>
      </c>
      <c r="Q41" s="238">
        <v>72.757288155391507</v>
      </c>
      <c r="R41" s="238">
        <v>74.093449317004698</v>
      </c>
      <c r="S41" s="238">
        <v>75.403670277364995</v>
      </c>
      <c r="T41" s="238">
        <v>76.688564338718905</v>
      </c>
      <c r="U41" s="238">
        <v>77.948857850700406</v>
      </c>
      <c r="V41" s="238">
        <v>77.940074238293604</v>
      </c>
      <c r="W41" s="323"/>
      <c r="X41" s="99">
        <v>619048</v>
      </c>
      <c r="Y41" s="99">
        <v>634627</v>
      </c>
      <c r="Z41" s="99">
        <v>649991</v>
      </c>
      <c r="AA41" s="99">
        <v>663323</v>
      </c>
      <c r="AB41" s="99">
        <v>673260</v>
      </c>
      <c r="AC41" s="99">
        <v>681614</v>
      </c>
      <c r="AD41" s="99">
        <v>689737</v>
      </c>
      <c r="AE41" s="99">
        <v>697678</v>
      </c>
      <c r="AF41" s="99">
        <v>705516</v>
      </c>
      <c r="AG41" s="99">
        <v>713331</v>
      </c>
      <c r="AH41" s="99">
        <v>721145</v>
      </c>
      <c r="AI41" s="99">
        <v>728889</v>
      </c>
      <c r="AJ41" s="99">
        <v>736357</v>
      </c>
      <c r="AK41" s="99">
        <v>743274</v>
      </c>
      <c r="AL41" s="99">
        <v>749761</v>
      </c>
      <c r="AM41" s="99">
        <v>756121</v>
      </c>
      <c r="AN41" s="99">
        <v>762096</v>
      </c>
      <c r="AO41" s="99">
        <v>767459</v>
      </c>
      <c r="AP41" s="99">
        <v>772506</v>
      </c>
      <c r="AQ41" s="99">
        <v>777486</v>
      </c>
      <c r="AR41" s="99">
        <v>782455</v>
      </c>
      <c r="AS41" s="243"/>
      <c r="AT41" s="243"/>
    </row>
    <row r="42" spans="1:46" x14ac:dyDescent="0.35">
      <c r="A42" s="262" t="s">
        <v>132</v>
      </c>
      <c r="B42" s="238">
        <v>14.230419642731899</v>
      </c>
      <c r="C42" s="238">
        <v>17.0917223528328</v>
      </c>
      <c r="D42" s="238">
        <v>19.977849172454601</v>
      </c>
      <c r="E42" s="238">
        <v>22.888675635796201</v>
      </c>
      <c r="F42" s="238">
        <v>25.8235906865063</v>
      </c>
      <c r="G42" s="238">
        <v>28.782983869583301</v>
      </c>
      <c r="H42" s="238">
        <v>31.783606637163299</v>
      </c>
      <c r="I42" s="238">
        <v>34.895603292696102</v>
      </c>
      <c r="J42" s="238">
        <v>38.0261681716986</v>
      </c>
      <c r="K42" s="238">
        <v>41.174817346974201</v>
      </c>
      <c r="L42" s="238">
        <v>44.341059381579299</v>
      </c>
      <c r="M42" s="238">
        <v>47.524017221234601</v>
      </c>
      <c r="N42" s="238">
        <v>50.723958733817902</v>
      </c>
      <c r="O42" s="238">
        <v>53.939980080939797</v>
      </c>
      <c r="P42" s="238">
        <v>57.171560552005602</v>
      </c>
      <c r="Q42" s="238">
        <v>60.417859667062103</v>
      </c>
      <c r="R42" s="238">
        <v>63.680168717850897</v>
      </c>
      <c r="S42" s="238">
        <v>66.957416421945993</v>
      </c>
      <c r="T42" s="238">
        <v>70.249097797564005</v>
      </c>
      <c r="U42" s="238">
        <v>73.554142205463606</v>
      </c>
      <c r="V42" s="238">
        <v>76.719418336461999</v>
      </c>
      <c r="W42" s="323"/>
      <c r="X42" s="99">
        <v>12561779</v>
      </c>
      <c r="Y42" s="99">
        <v>12787710</v>
      </c>
      <c r="Z42" s="99">
        <v>13016371</v>
      </c>
      <c r="AA42" s="99">
        <v>13246583</v>
      </c>
      <c r="AB42" s="99">
        <v>13477779</v>
      </c>
      <c r="AC42" s="99">
        <v>13714791</v>
      </c>
      <c r="AD42" s="99">
        <v>13943888</v>
      </c>
      <c r="AE42" s="99">
        <v>14155740</v>
      </c>
      <c r="AF42" s="99">
        <v>14363532</v>
      </c>
      <c r="AG42" s="99">
        <v>14573885</v>
      </c>
      <c r="AH42" s="99">
        <v>14786640</v>
      </c>
      <c r="AI42" s="99">
        <v>14999683</v>
      </c>
      <c r="AJ42" s="99">
        <v>15210817</v>
      </c>
      <c r="AK42" s="99">
        <v>15417523</v>
      </c>
      <c r="AL42" s="99">
        <v>15624584</v>
      </c>
      <c r="AM42" s="99">
        <v>15830689</v>
      </c>
      <c r="AN42" s="99">
        <v>16025238</v>
      </c>
      <c r="AO42" s="99">
        <v>16207746</v>
      </c>
      <c r="AP42" s="99">
        <v>16396860</v>
      </c>
      <c r="AQ42" s="99">
        <v>16589023</v>
      </c>
      <c r="AR42" s="99">
        <v>16767842</v>
      </c>
      <c r="AS42" s="99"/>
      <c r="AT42" s="99"/>
    </row>
    <row r="43" spans="1:46" x14ac:dyDescent="0.35">
      <c r="A43" s="262" t="s">
        <v>133</v>
      </c>
      <c r="B43" s="238">
        <v>34.458132124873202</v>
      </c>
      <c r="C43" s="238">
        <v>35.2190619186715</v>
      </c>
      <c r="D43" s="238">
        <v>35.9797759872665</v>
      </c>
      <c r="E43" s="238">
        <v>36.740026099467002</v>
      </c>
      <c r="F43" s="238">
        <v>37.611663141357099</v>
      </c>
      <c r="G43" s="238">
        <v>38.562800670670399</v>
      </c>
      <c r="H43" s="238">
        <v>39.167198602356201</v>
      </c>
      <c r="I43" s="238">
        <v>39.745019682430097</v>
      </c>
      <c r="J43" s="238">
        <v>40.296273858793299</v>
      </c>
      <c r="K43" s="238">
        <v>40.820730556241699</v>
      </c>
      <c r="L43" s="238">
        <v>41.318156521334203</v>
      </c>
      <c r="M43" s="238">
        <v>41.787645726136198</v>
      </c>
      <c r="N43" s="238">
        <v>42.229580760052002</v>
      </c>
      <c r="O43" s="238">
        <v>42.643613566924301</v>
      </c>
      <c r="P43" s="238">
        <v>43.0275769293537</v>
      </c>
      <c r="Q43" s="238">
        <v>43.381354648206703</v>
      </c>
      <c r="R43" s="238">
        <v>43.705681087175797</v>
      </c>
      <c r="S43" s="238">
        <v>44.001010481249402</v>
      </c>
      <c r="T43" s="238">
        <v>44.267632313769298</v>
      </c>
      <c r="U43" s="238">
        <v>44.506156935262098</v>
      </c>
      <c r="V43" s="238">
        <v>45.182053881510299</v>
      </c>
      <c r="W43" s="323"/>
      <c r="X43" s="99">
        <v>92400</v>
      </c>
      <c r="Y43" s="99">
        <v>94302</v>
      </c>
      <c r="Z43" s="99">
        <v>96224</v>
      </c>
      <c r="AA43" s="99">
        <v>98164</v>
      </c>
      <c r="AB43" s="99">
        <v>100083</v>
      </c>
      <c r="AC43" s="99">
        <v>101998</v>
      </c>
      <c r="AD43" s="99">
        <v>103966</v>
      </c>
      <c r="AE43" s="99">
        <v>105996</v>
      </c>
      <c r="AF43" s="99">
        <v>107995</v>
      </c>
      <c r="AG43" s="99">
        <v>109871</v>
      </c>
      <c r="AH43" s="99">
        <v>111618</v>
      </c>
      <c r="AI43" s="99">
        <v>113311</v>
      </c>
      <c r="AJ43" s="99">
        <v>114985</v>
      </c>
      <c r="AK43" s="99">
        <v>116707</v>
      </c>
      <c r="AL43" s="99">
        <v>118513</v>
      </c>
      <c r="AM43" s="99">
        <v>120362</v>
      </c>
      <c r="AN43" s="99">
        <v>122261</v>
      </c>
      <c r="AO43" s="99">
        <v>124241</v>
      </c>
      <c r="AP43" s="99">
        <v>126463</v>
      </c>
      <c r="AQ43" s="99">
        <v>128874</v>
      </c>
      <c r="AR43" s="99">
        <v>131232</v>
      </c>
      <c r="AS43" s="99"/>
      <c r="AT43" s="99"/>
    </row>
    <row r="44" spans="1:46" x14ac:dyDescent="0.35">
      <c r="A44" s="262" t="s">
        <v>134</v>
      </c>
      <c r="B44" s="238">
        <v>34.328277012597397</v>
      </c>
      <c r="C44" s="238">
        <v>37.317210729861003</v>
      </c>
      <c r="D44" s="238">
        <v>40.293351312738999</v>
      </c>
      <c r="E44" s="238">
        <v>43.164348629617002</v>
      </c>
      <c r="F44" s="238">
        <v>45.847148707882603</v>
      </c>
      <c r="G44" s="238">
        <v>48.5145140076309</v>
      </c>
      <c r="H44" s="238">
        <v>51.167766975539301</v>
      </c>
      <c r="I44" s="238">
        <v>53.805352289645697</v>
      </c>
      <c r="J44" s="238">
        <v>56.4281940263064</v>
      </c>
      <c r="K44" s="238">
        <v>59.036393881495897</v>
      </c>
      <c r="L44" s="238">
        <v>61.630422023632697</v>
      </c>
      <c r="M44" s="238">
        <v>64.208949010569995</v>
      </c>
      <c r="N44" s="238">
        <v>66.773209809389101</v>
      </c>
      <c r="O44" s="238">
        <v>69.3230018564456</v>
      </c>
      <c r="P44" s="238">
        <v>71.858812597039105</v>
      </c>
      <c r="Q44" s="238">
        <v>74.379835003017106</v>
      </c>
      <c r="R44" s="238">
        <v>76.886278886002899</v>
      </c>
      <c r="S44" s="238">
        <v>78.948092429374995</v>
      </c>
      <c r="T44" s="238">
        <v>79.135439615075796</v>
      </c>
      <c r="U44" s="238">
        <v>79.323957818491095</v>
      </c>
      <c r="V44" s="238">
        <v>79.513633849649807</v>
      </c>
      <c r="W44" s="323"/>
      <c r="X44" s="99">
        <v>5606101</v>
      </c>
      <c r="Y44" s="99">
        <v>5689065</v>
      </c>
      <c r="Z44" s="99">
        <v>5768167</v>
      </c>
      <c r="AA44" s="99">
        <v>5852970</v>
      </c>
      <c r="AB44" s="99">
        <v>5946593</v>
      </c>
      <c r="AC44" s="99">
        <v>6041348</v>
      </c>
      <c r="AD44" s="99">
        <v>6135861</v>
      </c>
      <c r="AE44" s="99">
        <v>6229930</v>
      </c>
      <c r="AF44" s="99">
        <v>6323418</v>
      </c>
      <c r="AG44" s="99">
        <v>6416327</v>
      </c>
      <c r="AH44" s="99">
        <v>6508803</v>
      </c>
      <c r="AI44" s="99">
        <v>6600742</v>
      </c>
      <c r="AJ44" s="99">
        <v>6691454</v>
      </c>
      <c r="AK44" s="99">
        <v>6787419</v>
      </c>
      <c r="AL44" s="99">
        <v>6891363</v>
      </c>
      <c r="AM44" s="99">
        <v>6997917</v>
      </c>
      <c r="AN44" s="99">
        <v>7105006</v>
      </c>
      <c r="AO44" s="99">
        <v>7212053</v>
      </c>
      <c r="AP44" s="99">
        <v>7319399</v>
      </c>
      <c r="AQ44" s="99">
        <v>7425057</v>
      </c>
      <c r="AR44" s="99">
        <v>7529475</v>
      </c>
      <c r="AS44" s="99"/>
      <c r="AT44" s="99"/>
    </row>
    <row r="45" spans="1:46" x14ac:dyDescent="0.35">
      <c r="A45" s="262" t="s">
        <v>135</v>
      </c>
      <c r="B45" s="238">
        <v>64.565972134940395</v>
      </c>
      <c r="C45" s="238">
        <v>65.116356633828602</v>
      </c>
      <c r="D45" s="238">
        <v>65.665022698193894</v>
      </c>
      <c r="E45" s="238">
        <v>66.211953470171807</v>
      </c>
      <c r="F45" s="238">
        <v>66.756945475652799</v>
      </c>
      <c r="G45" s="238">
        <v>67.300177682501698</v>
      </c>
      <c r="H45" s="238">
        <v>67.841637002438802</v>
      </c>
      <c r="I45" s="238">
        <v>68.336920715471095</v>
      </c>
      <c r="J45" s="238">
        <v>68.829821038930703</v>
      </c>
      <c r="K45" s="238">
        <v>69.319977240465207</v>
      </c>
      <c r="L45" s="238">
        <v>69.807531674854005</v>
      </c>
      <c r="M45" s="238">
        <v>70.292317689801195</v>
      </c>
      <c r="N45" s="238">
        <v>70.774583494679206</v>
      </c>
      <c r="O45" s="238">
        <v>71.255868744779903</v>
      </c>
      <c r="P45" s="238">
        <v>71.735938545659593</v>
      </c>
      <c r="Q45" s="238">
        <v>72.214417789411101</v>
      </c>
      <c r="R45" s="238">
        <v>72.691042834612603</v>
      </c>
      <c r="S45" s="238">
        <v>73.1653187541976</v>
      </c>
      <c r="T45" s="238">
        <v>73.636878946451802</v>
      </c>
      <c r="U45" s="238">
        <v>74.105497116143596</v>
      </c>
      <c r="V45" s="238">
        <v>74.130153443267304</v>
      </c>
      <c r="W45" s="323"/>
      <c r="X45" s="99">
        <v>46480230</v>
      </c>
      <c r="Y45" s="99">
        <v>46924293</v>
      </c>
      <c r="Z45" s="99">
        <v>47338446</v>
      </c>
      <c r="AA45" s="99">
        <v>47724471</v>
      </c>
      <c r="AB45" s="99">
        <v>48088274</v>
      </c>
      <c r="AC45" s="99">
        <v>48445647</v>
      </c>
      <c r="AD45" s="99">
        <v>48729486</v>
      </c>
      <c r="AE45" s="99">
        <v>49015836</v>
      </c>
      <c r="AF45" s="99">
        <v>49390988</v>
      </c>
      <c r="AG45" s="99">
        <v>49794522</v>
      </c>
      <c r="AH45" s="99">
        <v>50218185</v>
      </c>
      <c r="AI45" s="99">
        <v>50648334</v>
      </c>
      <c r="AJ45" s="99">
        <v>51072436</v>
      </c>
      <c r="AK45" s="99">
        <v>51483949</v>
      </c>
      <c r="AL45" s="99">
        <v>51892349</v>
      </c>
      <c r="AM45" s="99">
        <v>52288341</v>
      </c>
      <c r="AN45" s="99">
        <v>52666014</v>
      </c>
      <c r="AO45" s="99">
        <v>53040212</v>
      </c>
      <c r="AP45" s="99">
        <v>53423198</v>
      </c>
      <c r="AQ45" s="99">
        <v>53798084</v>
      </c>
      <c r="AR45" s="99">
        <v>54179306</v>
      </c>
      <c r="AS45" s="99"/>
      <c r="AT45" s="99"/>
    </row>
    <row r="46" spans="1:46" x14ac:dyDescent="0.35">
      <c r="A46" s="262" t="s">
        <v>136</v>
      </c>
      <c r="B46" s="238">
        <v>19.076523018317399</v>
      </c>
      <c r="C46" s="238">
        <v>21.709875452546498</v>
      </c>
      <c r="D46" s="238">
        <v>24.412273440656602</v>
      </c>
      <c r="E46" s="238">
        <v>27.183235373396101</v>
      </c>
      <c r="F46" s="238">
        <v>30.022270840992199</v>
      </c>
      <c r="G46" s="238">
        <v>32.929025531754803</v>
      </c>
      <c r="H46" s="238">
        <v>35.902811544921299</v>
      </c>
      <c r="I46" s="238">
        <v>38.943097051384299</v>
      </c>
      <c r="J46" s="238">
        <v>42.049340372657099</v>
      </c>
      <c r="K46" s="238">
        <v>45.221101245199598</v>
      </c>
      <c r="L46" s="238">
        <v>48.458180562333901</v>
      </c>
      <c r="M46" s="238">
        <v>51.759563249370501</v>
      </c>
      <c r="N46" s="238">
        <v>55.124807617469202</v>
      </c>
      <c r="O46" s="238">
        <v>58.552993339208399</v>
      </c>
      <c r="P46" s="238">
        <v>62.043475194702701</v>
      </c>
      <c r="Q46" s="238">
        <v>65.595374518022098</v>
      </c>
      <c r="R46" s="238">
        <v>69.207890923476</v>
      </c>
      <c r="S46" s="238">
        <v>72.880127948125903</v>
      </c>
      <c r="T46" s="238">
        <v>76.6112121421111</v>
      </c>
      <c r="U46" s="238">
        <v>80.400223659249093</v>
      </c>
      <c r="V46" s="238">
        <v>80.392703029166697</v>
      </c>
      <c r="W46" s="323"/>
      <c r="X46" s="99">
        <v>25332178</v>
      </c>
      <c r="Y46" s="99">
        <v>25682908</v>
      </c>
      <c r="Z46" s="99">
        <v>26003965</v>
      </c>
      <c r="AA46" s="99">
        <v>26285110</v>
      </c>
      <c r="AB46" s="99">
        <v>26518971</v>
      </c>
      <c r="AC46" s="99">
        <v>26713655</v>
      </c>
      <c r="AD46" s="99">
        <v>26881544</v>
      </c>
      <c r="AE46" s="99">
        <v>27026941</v>
      </c>
      <c r="AF46" s="99">
        <v>27161567</v>
      </c>
      <c r="AG46" s="99">
        <v>27266399</v>
      </c>
      <c r="AH46" s="99">
        <v>27330694</v>
      </c>
      <c r="AI46" s="99">
        <v>27381555</v>
      </c>
      <c r="AJ46" s="99">
        <v>27462106</v>
      </c>
      <c r="AK46" s="99">
        <v>27610325</v>
      </c>
      <c r="AL46" s="99">
        <v>27861186</v>
      </c>
      <c r="AM46" s="99">
        <v>28183426</v>
      </c>
      <c r="AN46" s="99">
        <v>28506712</v>
      </c>
      <c r="AO46" s="99">
        <v>28832496</v>
      </c>
      <c r="AP46" s="99">
        <v>29348627</v>
      </c>
      <c r="AQ46" s="99">
        <v>30034989</v>
      </c>
      <c r="AR46" s="99">
        <v>30547580</v>
      </c>
      <c r="AS46" s="99"/>
      <c r="AT46" s="99"/>
    </row>
    <row r="47" spans="1:46" x14ac:dyDescent="0.35">
      <c r="A47" s="262" t="s">
        <v>137</v>
      </c>
      <c r="B47" s="238">
        <v>20.8190014531611</v>
      </c>
      <c r="C47" s="238">
        <v>21.016881194346801</v>
      </c>
      <c r="D47" s="238">
        <v>21.218679594486499</v>
      </c>
      <c r="E47" s="238">
        <v>22.133094038042099</v>
      </c>
      <c r="F47" s="238">
        <v>23.058250299226099</v>
      </c>
      <c r="G47" s="238">
        <v>23.994339834925899</v>
      </c>
      <c r="H47" s="238">
        <v>24.942076717444198</v>
      </c>
      <c r="I47" s="238">
        <v>25.900618201714899</v>
      </c>
      <c r="J47" s="238">
        <v>26.870669355471801</v>
      </c>
      <c r="K47" s="238">
        <v>27.848601364422802</v>
      </c>
      <c r="L47" s="238">
        <v>28.834990844298201</v>
      </c>
      <c r="M47" s="238">
        <v>29.829325343672298</v>
      </c>
      <c r="N47" s="238">
        <v>30.831057457408701</v>
      </c>
      <c r="O47" s="238">
        <v>31.840769697578502</v>
      </c>
      <c r="P47" s="238">
        <v>32.753939666835201</v>
      </c>
      <c r="Q47" s="238">
        <v>33.528354537275398</v>
      </c>
      <c r="R47" s="238">
        <v>34.228327156713902</v>
      </c>
      <c r="S47" s="238">
        <v>34.4924126004925</v>
      </c>
      <c r="T47" s="238">
        <v>34.755925492963499</v>
      </c>
      <c r="U47" s="238">
        <v>35.018292879656002</v>
      </c>
      <c r="V47" s="238"/>
      <c r="W47" s="323"/>
      <c r="X47" s="99">
        <v>450760</v>
      </c>
      <c r="Y47" s="99">
        <v>461216</v>
      </c>
      <c r="Z47" s="99">
        <v>471785</v>
      </c>
      <c r="AA47" s="99">
        <v>482486</v>
      </c>
      <c r="AB47" s="99">
        <v>493430</v>
      </c>
      <c r="AC47" s="99">
        <v>504619</v>
      </c>
      <c r="AD47" s="99">
        <v>516001</v>
      </c>
      <c r="AE47" s="99">
        <v>527833</v>
      </c>
      <c r="AF47" s="99">
        <v>540394</v>
      </c>
      <c r="AG47" s="99">
        <v>553721</v>
      </c>
      <c r="AH47" s="99">
        <v>567763</v>
      </c>
      <c r="AI47" s="99">
        <v>582365</v>
      </c>
      <c r="AJ47" s="99">
        <v>597375</v>
      </c>
      <c r="AK47" s="99">
        <v>612660</v>
      </c>
      <c r="AL47" s="99">
        <v>628102</v>
      </c>
      <c r="AM47" s="99">
        <v>643634</v>
      </c>
      <c r="AN47" s="99">
        <v>659249</v>
      </c>
      <c r="AO47" s="99">
        <v>674993</v>
      </c>
      <c r="AP47" s="99">
        <v>691191</v>
      </c>
      <c r="AQ47" s="99">
        <v>707851</v>
      </c>
      <c r="AR47" s="99">
        <v>724273</v>
      </c>
      <c r="AS47" s="99"/>
      <c r="AT47" s="99"/>
    </row>
    <row r="48" spans="1:46" x14ac:dyDescent="0.35">
      <c r="A48" s="262" t="s">
        <v>138</v>
      </c>
      <c r="B48" s="238">
        <v>35.2290166758022</v>
      </c>
      <c r="C48" s="238">
        <v>36.557515198680598</v>
      </c>
      <c r="D48" s="238">
        <v>37.885341363637899</v>
      </c>
      <c r="E48" s="238">
        <v>39.199467901104498</v>
      </c>
      <c r="F48" s="238">
        <v>40.395256486057299</v>
      </c>
      <c r="G48" s="238">
        <v>41.583401189031903</v>
      </c>
      <c r="H48" s="238">
        <v>42.764346645826002</v>
      </c>
      <c r="I48" s="238">
        <v>43.937245706465802</v>
      </c>
      <c r="J48" s="238">
        <v>45.101914201198099</v>
      </c>
      <c r="K48" s="238">
        <v>46.258737016773303</v>
      </c>
      <c r="L48" s="238">
        <v>47.406914138330798</v>
      </c>
      <c r="M48" s="238">
        <v>48.546246056599102</v>
      </c>
      <c r="N48" s="238">
        <v>49.676808251304998</v>
      </c>
      <c r="O48" s="238">
        <v>50.798373892797798</v>
      </c>
      <c r="P48" s="238">
        <v>51.910715342698303</v>
      </c>
      <c r="Q48" s="238">
        <v>53.013366959597398</v>
      </c>
      <c r="R48" s="238">
        <v>54.106586589188197</v>
      </c>
      <c r="S48" s="238">
        <v>55.189892696223303</v>
      </c>
      <c r="T48" s="238">
        <v>56.2632647399261</v>
      </c>
      <c r="U48" s="238">
        <v>57.3260257067829</v>
      </c>
      <c r="V48" s="238">
        <v>58.378353213354302</v>
      </c>
      <c r="W48" s="323"/>
      <c r="X48" s="99">
        <v>909639</v>
      </c>
      <c r="Y48" s="99">
        <v>926721</v>
      </c>
      <c r="Z48" s="99">
        <v>945989</v>
      </c>
      <c r="AA48" s="99">
        <v>969313</v>
      </c>
      <c r="AB48" s="99">
        <v>994564</v>
      </c>
      <c r="AC48" s="99">
        <v>1019362</v>
      </c>
      <c r="AD48" s="99">
        <v>1043076</v>
      </c>
      <c r="AE48" s="99">
        <v>1065540</v>
      </c>
      <c r="AF48" s="99">
        <v>1088486</v>
      </c>
      <c r="AG48" s="99">
        <v>1112976</v>
      </c>
      <c r="AH48" s="99">
        <v>1137676</v>
      </c>
      <c r="AI48" s="99">
        <v>1161555</v>
      </c>
      <c r="AJ48" s="99">
        <v>1184830</v>
      </c>
      <c r="AK48" s="99">
        <v>1205813</v>
      </c>
      <c r="AL48" s="99">
        <v>1224562</v>
      </c>
      <c r="AM48" s="99">
        <v>1243235</v>
      </c>
      <c r="AN48" s="99">
        <v>1261845</v>
      </c>
      <c r="AO48" s="99">
        <v>1280438</v>
      </c>
      <c r="AP48" s="99">
        <v>1299995</v>
      </c>
      <c r="AQ48" s="99">
        <v>1320942</v>
      </c>
      <c r="AR48" s="99">
        <v>1341296</v>
      </c>
      <c r="AS48" s="99"/>
      <c r="AT48" s="99"/>
    </row>
    <row r="49" spans="1:46" x14ac:dyDescent="0.35">
      <c r="A49" s="262" t="s">
        <v>139</v>
      </c>
      <c r="B49" s="238">
        <v>81.085195451836796</v>
      </c>
      <c r="C49" s="238">
        <v>81.497658285688104</v>
      </c>
      <c r="D49" s="238">
        <v>81.913025543070901</v>
      </c>
      <c r="E49" s="238">
        <v>82.322211512418505</v>
      </c>
      <c r="F49" s="238">
        <v>82.465422660339001</v>
      </c>
      <c r="G49" s="238">
        <v>82.599235179976901</v>
      </c>
      <c r="H49" s="238">
        <v>82.723698035457602</v>
      </c>
      <c r="I49" s="238">
        <v>82.838760566256795</v>
      </c>
      <c r="J49" s="238">
        <v>82.944548201436902</v>
      </c>
      <c r="K49" s="238">
        <v>83.041148415722404</v>
      </c>
      <c r="L49" s="238">
        <v>83.128625486292194</v>
      </c>
      <c r="M49" s="238">
        <v>83.207022765840506</v>
      </c>
      <c r="N49" s="238">
        <v>83.276404999061995</v>
      </c>
      <c r="O49" s="238">
        <v>83.337101228455694</v>
      </c>
      <c r="P49" s="238">
        <v>83.389437427873702</v>
      </c>
      <c r="Q49" s="238">
        <v>83.433748170718403</v>
      </c>
      <c r="R49" s="238">
        <v>83.470358380067296</v>
      </c>
      <c r="S49" s="238">
        <v>83.499603826937005</v>
      </c>
      <c r="T49" s="238">
        <v>83.521808123073995</v>
      </c>
      <c r="U49" s="238">
        <v>83.537273267200206</v>
      </c>
      <c r="V49" s="238">
        <v>83.546334661925499</v>
      </c>
      <c r="W49" s="323"/>
      <c r="X49" s="99">
        <v>9609</v>
      </c>
      <c r="Y49" s="99">
        <v>9668</v>
      </c>
      <c r="Z49" s="99">
        <v>9791</v>
      </c>
      <c r="AA49" s="99">
        <v>9912</v>
      </c>
      <c r="AB49" s="99">
        <v>10030</v>
      </c>
      <c r="AC49" s="99">
        <v>10149</v>
      </c>
      <c r="AD49" s="99">
        <v>10272</v>
      </c>
      <c r="AE49" s="99">
        <v>10408</v>
      </c>
      <c r="AF49" s="99">
        <v>10550</v>
      </c>
      <c r="AG49" s="99">
        <v>10700</v>
      </c>
      <c r="AH49" s="99">
        <v>10854</v>
      </c>
      <c r="AI49" s="99">
        <v>10918</v>
      </c>
      <c r="AJ49" s="99">
        <v>10899</v>
      </c>
      <c r="AK49" s="99">
        <v>10877</v>
      </c>
      <c r="AL49" s="99">
        <v>10852</v>
      </c>
      <c r="AM49" s="99">
        <v>10828</v>
      </c>
      <c r="AN49" s="99">
        <v>10865</v>
      </c>
      <c r="AO49" s="99">
        <v>10956</v>
      </c>
      <c r="AP49" s="99">
        <v>11069</v>
      </c>
      <c r="AQ49" s="99">
        <v>11204</v>
      </c>
      <c r="AR49" s="99">
        <v>11312</v>
      </c>
      <c r="AS49" s="99"/>
      <c r="AT49" s="99"/>
    </row>
    <row r="50" spans="1:46" x14ac:dyDescent="0.35">
      <c r="A50" s="262" t="s">
        <v>140</v>
      </c>
      <c r="B50" s="238">
        <v>45.862323214461597</v>
      </c>
      <c r="C50" s="238">
        <v>46.517540679652903</v>
      </c>
      <c r="D50" s="238">
        <v>47.166364122869197</v>
      </c>
      <c r="E50" s="238">
        <v>47.626787115463301</v>
      </c>
      <c r="F50" s="238">
        <v>48.076148222600303</v>
      </c>
      <c r="G50" s="238">
        <v>48.513733123827699</v>
      </c>
      <c r="H50" s="238">
        <v>48.939410407634703</v>
      </c>
      <c r="I50" s="238">
        <v>49.353047819092701</v>
      </c>
      <c r="J50" s="238">
        <v>49.754512886599201</v>
      </c>
      <c r="K50" s="238">
        <v>50.143189513169602</v>
      </c>
      <c r="L50" s="238">
        <v>50.518997313011397</v>
      </c>
      <c r="M50" s="238">
        <v>50.882315978706202</v>
      </c>
      <c r="N50" s="238">
        <v>51.232112406332597</v>
      </c>
      <c r="O50" s="238">
        <v>51.5687905474947</v>
      </c>
      <c r="P50" s="238">
        <v>52.097811168760799</v>
      </c>
      <c r="Q50" s="238">
        <v>52.617405567373197</v>
      </c>
      <c r="R50" s="238">
        <v>53.127018340856402</v>
      </c>
      <c r="S50" s="238">
        <v>53.626938837759901</v>
      </c>
      <c r="T50" s="238">
        <v>54.1166379737477</v>
      </c>
      <c r="U50" s="238">
        <v>54.5956034146975</v>
      </c>
      <c r="V50" s="238">
        <v>54.844758487248598</v>
      </c>
      <c r="W50" s="323"/>
      <c r="X50" s="99">
        <v>19660653</v>
      </c>
      <c r="Y50" s="99">
        <v>20188799</v>
      </c>
      <c r="Z50" s="99">
        <v>20733406</v>
      </c>
      <c r="AA50" s="99">
        <v>21320671</v>
      </c>
      <c r="AB50" s="99">
        <v>21966298</v>
      </c>
      <c r="AC50" s="99">
        <v>22641538</v>
      </c>
      <c r="AD50" s="99">
        <v>23329004</v>
      </c>
      <c r="AE50" s="99">
        <v>24029589</v>
      </c>
      <c r="AF50" s="99">
        <v>24743946</v>
      </c>
      <c r="AG50" s="99">
        <v>25475610</v>
      </c>
      <c r="AH50" s="99">
        <v>26223391</v>
      </c>
      <c r="AI50" s="99">
        <v>26984002</v>
      </c>
      <c r="AJ50" s="99">
        <v>27753304</v>
      </c>
      <c r="AK50" s="99">
        <v>28516545</v>
      </c>
      <c r="AL50" s="99">
        <v>29274002</v>
      </c>
      <c r="AM50" s="99">
        <v>30034389</v>
      </c>
      <c r="AN50" s="99">
        <v>30790513</v>
      </c>
      <c r="AO50" s="99">
        <v>31546691</v>
      </c>
      <c r="AP50" s="99">
        <v>32284046</v>
      </c>
      <c r="AQ50" s="99">
        <v>32981641</v>
      </c>
      <c r="AR50" s="99">
        <v>33696614</v>
      </c>
      <c r="AS50" s="99"/>
      <c r="AT50" s="99"/>
    </row>
    <row r="51" spans="1:46" x14ac:dyDescent="0.35">
      <c r="A51" s="244" t="s">
        <v>141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326"/>
      <c r="W51" s="323"/>
      <c r="X51" s="267" t="s">
        <v>150</v>
      </c>
      <c r="Y51" s="268" t="s">
        <v>150</v>
      </c>
      <c r="Z51" s="268" t="s">
        <v>150</v>
      </c>
      <c r="AA51" s="268" t="s">
        <v>150</v>
      </c>
      <c r="AB51" s="268" t="s">
        <v>150</v>
      </c>
      <c r="AC51" s="268" t="s">
        <v>150</v>
      </c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  <c r="AO51" s="268" t="s">
        <v>150</v>
      </c>
      <c r="AP51" s="268" t="s">
        <v>150</v>
      </c>
      <c r="AQ51" s="268" t="s">
        <v>150</v>
      </c>
      <c r="AR51" s="268" t="s">
        <v>150</v>
      </c>
      <c r="AS51" s="99"/>
      <c r="AT51" s="99"/>
    </row>
    <row r="52" spans="1:46" x14ac:dyDescent="0.35">
      <c r="A52" s="265" t="s">
        <v>142</v>
      </c>
      <c r="B52" s="238">
        <v>18.937708411808501</v>
      </c>
      <c r="C52" s="238">
        <v>20.049667386397601</v>
      </c>
      <c r="D52" s="238">
        <v>21.0516679507767</v>
      </c>
      <c r="E52" s="238">
        <v>22.047538036585902</v>
      </c>
      <c r="F52" s="238">
        <v>23.0518749621917</v>
      </c>
      <c r="G52" s="238">
        <v>24.064534801004399</v>
      </c>
      <c r="H52" s="238">
        <v>25.086433573722001</v>
      </c>
      <c r="I52" s="238">
        <v>26.116702913135899</v>
      </c>
      <c r="J52" s="238">
        <v>27.1564387955898</v>
      </c>
      <c r="K52" s="238">
        <v>28.2056610456094</v>
      </c>
      <c r="L52" s="238">
        <v>29.264748884564199</v>
      </c>
      <c r="M52" s="238">
        <v>30.333324956033501</v>
      </c>
      <c r="N52" s="238">
        <v>31.412324211377499</v>
      </c>
      <c r="O52" s="238">
        <v>32.501727716669798</v>
      </c>
      <c r="P52" s="238">
        <v>33.5993505838941</v>
      </c>
      <c r="Q52" s="238">
        <v>34.704454839331603</v>
      </c>
      <c r="R52" s="238">
        <v>35.817446072371602</v>
      </c>
      <c r="S52" s="238">
        <v>36.9385275856622</v>
      </c>
      <c r="T52" s="238">
        <v>37.121735431082797</v>
      </c>
      <c r="U52" s="238">
        <v>37.3008520349427</v>
      </c>
      <c r="V52" s="238">
        <v>37.475878862445001</v>
      </c>
      <c r="X52" s="99">
        <v>8661546</v>
      </c>
      <c r="Y52" s="99">
        <v>8812245</v>
      </c>
      <c r="Z52" s="99">
        <v>8961489</v>
      </c>
      <c r="AA52" s="99">
        <v>9111900</v>
      </c>
      <c r="AB52" s="99">
        <v>9266288</v>
      </c>
      <c r="AC52" s="99">
        <v>9420826</v>
      </c>
      <c r="AD52" s="99">
        <v>9575247</v>
      </c>
      <c r="AE52" s="99">
        <v>9730638</v>
      </c>
      <c r="AF52" s="99">
        <v>9842880</v>
      </c>
      <c r="AG52" s="99">
        <v>9954312</v>
      </c>
      <c r="AH52" s="99">
        <v>10108539</v>
      </c>
      <c r="AI52" s="99">
        <v>10261206</v>
      </c>
      <c r="AJ52" s="99">
        <v>10412740</v>
      </c>
      <c r="AK52" s="99">
        <v>10563757</v>
      </c>
      <c r="AL52" s="99">
        <v>10713849</v>
      </c>
      <c r="AM52" s="99">
        <v>10863543</v>
      </c>
      <c r="AN52" s="99">
        <v>11012421</v>
      </c>
      <c r="AO52" s="99">
        <v>11160438</v>
      </c>
      <c r="AP52" s="99">
        <v>11306801</v>
      </c>
      <c r="AQ52" s="99">
        <v>11447569</v>
      </c>
      <c r="AR52" s="99">
        <v>11584996</v>
      </c>
      <c r="AS52" s="99"/>
      <c r="AT52" s="99"/>
    </row>
    <row r="53" spans="1:46" x14ac:dyDescent="0.35">
      <c r="A53" s="249" t="s">
        <v>143</v>
      </c>
      <c r="B53" s="250">
        <f>SUMPRODUCT(B5:B37,X5:X37)/SUM(X5:X37)</f>
        <v>14.391762923253141</v>
      </c>
      <c r="C53" s="250">
        <f t="shared" ref="C53:V53" si="0">SUMPRODUCT(C5:C37,Y5:Y37)/SUM(Y5:Y37)</f>
        <v>14.863704893334839</v>
      </c>
      <c r="D53" s="250">
        <f t="shared" si="0"/>
        <v>15.345828992511859</v>
      </c>
      <c r="E53" s="250">
        <f t="shared" si="0"/>
        <v>15.929634612658807</v>
      </c>
      <c r="F53" s="250">
        <f t="shared" si="0"/>
        <v>16.515999142561132</v>
      </c>
      <c r="G53" s="250">
        <f t="shared" si="0"/>
        <v>17.103939631403176</v>
      </c>
      <c r="H53" s="250">
        <f t="shared" si="0"/>
        <v>17.705746421694176</v>
      </c>
      <c r="I53" s="250">
        <f t="shared" si="0"/>
        <v>18.317015214033475</v>
      </c>
      <c r="J53" s="250">
        <f t="shared" si="0"/>
        <v>18.933427179305703</v>
      </c>
      <c r="K53" s="250">
        <f t="shared" si="0"/>
        <v>19.706527090917408</v>
      </c>
      <c r="L53" s="250">
        <f t="shared" si="0"/>
        <v>20.34324820894712</v>
      </c>
      <c r="M53" s="250">
        <f t="shared" si="0"/>
        <v>20.979409009254759</v>
      </c>
      <c r="N53" s="250">
        <f t="shared" si="0"/>
        <v>21.60952177891463</v>
      </c>
      <c r="O53" s="250">
        <f t="shared" si="0"/>
        <v>22.249155116426017</v>
      </c>
      <c r="P53" s="250">
        <f t="shared" si="0"/>
        <v>22.868046292700907</v>
      </c>
      <c r="Q53" s="250">
        <f t="shared" si="0"/>
        <v>23.399829933511104</v>
      </c>
      <c r="R53" s="250">
        <f t="shared" si="0"/>
        <v>24.008783557500156</v>
      </c>
      <c r="S53" s="250">
        <f t="shared" si="0"/>
        <v>24.583709235957866</v>
      </c>
      <c r="T53" s="250">
        <f t="shared" si="0"/>
        <v>25.091620470208067</v>
      </c>
      <c r="U53" s="250">
        <f t="shared" si="0"/>
        <v>24.995582612199126</v>
      </c>
      <c r="V53" s="250">
        <f t="shared" si="0"/>
        <v>25.38215781170171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</row>
    <row r="54" spans="1:46" x14ac:dyDescent="0.35">
      <c r="A54" s="266" t="s">
        <v>144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3"/>
      <c r="W54" s="323"/>
    </row>
    <row r="55" spans="1:46" x14ac:dyDescent="0.35">
      <c r="A55" s="251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3"/>
      <c r="W55" s="323"/>
    </row>
    <row r="56" spans="1:46" x14ac:dyDescent="0.35">
      <c r="A56" s="269" t="s">
        <v>145</v>
      </c>
      <c r="B56" s="270">
        <f>AVERAGE(B5:B37)</f>
        <v>19.351396192240355</v>
      </c>
      <c r="C56" s="270">
        <f t="shared" ref="C56:V56" si="1">AVERAGE(C5:C37)</f>
        <v>19.926979150366517</v>
      </c>
      <c r="D56" s="270">
        <f t="shared" si="1"/>
        <v>20.52396630168375</v>
      </c>
      <c r="E56" s="270">
        <f t="shared" si="1"/>
        <v>21.308887766030306</v>
      </c>
      <c r="F56" s="270">
        <f t="shared" si="1"/>
        <v>22.104646722241551</v>
      </c>
      <c r="G56" s="270">
        <f t="shared" si="1"/>
        <v>22.862674565639878</v>
      </c>
      <c r="H56" s="270">
        <f t="shared" si="1"/>
        <v>23.677083580448443</v>
      </c>
      <c r="I56" s="270">
        <f t="shared" si="1"/>
        <v>24.493638134900159</v>
      </c>
      <c r="J56" s="270">
        <f t="shared" si="1"/>
        <v>25.314773625223111</v>
      </c>
      <c r="K56" s="270">
        <f t="shared" si="1"/>
        <v>25.555683530523059</v>
      </c>
      <c r="L56" s="270">
        <f t="shared" si="1"/>
        <v>26.374971327343591</v>
      </c>
      <c r="M56" s="270">
        <f t="shared" si="1"/>
        <v>27.197735826070435</v>
      </c>
      <c r="N56" s="270">
        <f t="shared" si="1"/>
        <v>28.025081846195008</v>
      </c>
      <c r="O56" s="270">
        <f t="shared" si="1"/>
        <v>28.886117982028782</v>
      </c>
      <c r="P56" s="270">
        <f t="shared" si="1"/>
        <v>29.725511982520462</v>
      </c>
      <c r="Q56" s="270">
        <f t="shared" si="1"/>
        <v>31.108058390517478</v>
      </c>
      <c r="R56" s="270">
        <f t="shared" si="1"/>
        <v>31.941379362448004</v>
      </c>
      <c r="S56" s="270">
        <f t="shared" si="1"/>
        <v>32.750422073622232</v>
      </c>
      <c r="T56" s="270">
        <f t="shared" si="1"/>
        <v>33.409919145656644</v>
      </c>
      <c r="U56" s="270">
        <f t="shared" si="1"/>
        <v>33.948283169688324</v>
      </c>
      <c r="V56" s="270">
        <f t="shared" si="1"/>
        <v>34.446220243902111</v>
      </c>
      <c r="W56" s="323"/>
    </row>
    <row r="57" spans="1:46" x14ac:dyDescent="0.35">
      <c r="A57" s="24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323"/>
    </row>
    <row r="58" spans="1:46" x14ac:dyDescent="0.35">
      <c r="A58" s="249" t="s">
        <v>146</v>
      </c>
      <c r="B58" s="250">
        <f>SUMPRODUCT(B39:B50,X39:X50)/SUM(X39:X50)</f>
        <v>33.788685723131834</v>
      </c>
      <c r="C58" s="250">
        <f t="shared" ref="C58:U58" si="2">SUMPRODUCT(C39:C50,Y39:Y50)/SUM(Y39:Y50)</f>
        <v>35.209241626453156</v>
      </c>
      <c r="D58" s="250">
        <f t="shared" si="2"/>
        <v>36.686674264946177</v>
      </c>
      <c r="E58" s="250">
        <f t="shared" si="2"/>
        <v>38.198672051678678</v>
      </c>
      <c r="F58" s="250">
        <f t="shared" si="2"/>
        <v>39.707876756864124</v>
      </c>
      <c r="G58" s="250">
        <f t="shared" si="2"/>
        <v>41.271198156472927</v>
      </c>
      <c r="H58" s="250">
        <f t="shared" si="2"/>
        <v>42.830803422234382</v>
      </c>
      <c r="I58" s="250">
        <f t="shared" si="2"/>
        <v>44.357602292344531</v>
      </c>
      <c r="J58" s="250">
        <f t="shared" si="2"/>
        <v>45.917348470476242</v>
      </c>
      <c r="K58" s="250">
        <f t="shared" si="2"/>
        <v>47.453390354747988</v>
      </c>
      <c r="L58" s="250">
        <f t="shared" si="2"/>
        <v>48.985221777515299</v>
      </c>
      <c r="M58" s="250">
        <f t="shared" si="2"/>
        <v>50.520136944506113</v>
      </c>
      <c r="N58" s="250">
        <f t="shared" si="2"/>
        <v>52.049111155621453</v>
      </c>
      <c r="O58" s="250">
        <f t="shared" si="2"/>
        <v>53.580160512750446</v>
      </c>
      <c r="P58" s="250">
        <f t="shared" si="2"/>
        <v>55.133705363247017</v>
      </c>
      <c r="Q58" s="250">
        <f t="shared" si="2"/>
        <v>56.683796823853207</v>
      </c>
      <c r="R58" s="250">
        <f t="shared" si="2"/>
        <v>58.231509281190696</v>
      </c>
      <c r="S58" s="250">
        <f t="shared" si="2"/>
        <v>59.767220518807534</v>
      </c>
      <c r="T58" s="250">
        <f t="shared" si="2"/>
        <v>61.267393980049462</v>
      </c>
      <c r="U58" s="250">
        <f t="shared" si="2"/>
        <v>62.763948729237718</v>
      </c>
      <c r="V58" s="250">
        <f>SUMPRODUCT(V39:V50,AR39:AR50)/SUM(AR39:AR50)</f>
        <v>63.693786327500909</v>
      </c>
      <c r="W58" s="323"/>
    </row>
    <row r="59" spans="1:46" x14ac:dyDescent="0.35">
      <c r="A59" s="266" t="s">
        <v>144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3"/>
      <c r="W59" s="323"/>
    </row>
    <row r="60" spans="1:46" x14ac:dyDescent="0.35">
      <c r="A60" s="25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3"/>
      <c r="W60" s="323"/>
    </row>
    <row r="61" spans="1:46" x14ac:dyDescent="0.35">
      <c r="A61" s="269" t="s">
        <v>147</v>
      </c>
      <c r="B61" s="270">
        <f>AVERAGE(B39:B50)</f>
        <v>37.417199253578069</v>
      </c>
      <c r="C61" s="270">
        <f t="shared" ref="C61:V61" si="3">AVERAGE(C39:C50)</f>
        <v>38.86604583331485</v>
      </c>
      <c r="D61" s="270">
        <f t="shared" si="3"/>
        <v>40.31845166008317</v>
      </c>
      <c r="E61" s="270">
        <f t="shared" si="3"/>
        <v>41.814697113269403</v>
      </c>
      <c r="F61" s="270">
        <f t="shared" si="3"/>
        <v>43.268839181388252</v>
      </c>
      <c r="G61" s="270">
        <f t="shared" si="3"/>
        <v>44.738887738741518</v>
      </c>
      <c r="H61" s="270">
        <f t="shared" si="3"/>
        <v>46.184588974372048</v>
      </c>
      <c r="I61" s="270">
        <f t="shared" si="3"/>
        <v>47.636047208969444</v>
      </c>
      <c r="J61" s="270">
        <f t="shared" si="3"/>
        <v>49.087478209869268</v>
      </c>
      <c r="K61" s="270">
        <f t="shared" si="3"/>
        <v>50.538319317185064</v>
      </c>
      <c r="L61" s="270">
        <f t="shared" si="3"/>
        <v>51.988185116083692</v>
      </c>
      <c r="M61" s="270">
        <f t="shared" si="3"/>
        <v>53.436608905877101</v>
      </c>
      <c r="N61" s="270">
        <f t="shared" si="3"/>
        <v>54.883609459061425</v>
      </c>
      <c r="O61" s="270">
        <f t="shared" si="3"/>
        <v>56.329182972347716</v>
      </c>
      <c r="P61" s="270">
        <f t="shared" si="3"/>
        <v>57.781475245164444</v>
      </c>
      <c r="Q61" s="270">
        <f t="shared" si="3"/>
        <v>59.220054730328492</v>
      </c>
      <c r="R61" s="270">
        <f t="shared" si="3"/>
        <v>60.650434286782321</v>
      </c>
      <c r="S61" s="270">
        <f t="shared" si="3"/>
        <v>62.006517110615739</v>
      </c>
      <c r="T61" s="270">
        <f t="shared" si="3"/>
        <v>63.193891320344768</v>
      </c>
      <c r="U61" s="270">
        <f t="shared" si="3"/>
        <v>64.379270434311863</v>
      </c>
      <c r="V61" s="270">
        <f t="shared" si="3"/>
        <v>67.808601445263108</v>
      </c>
      <c r="W61" s="323"/>
    </row>
    <row r="62" spans="1:46" x14ac:dyDescent="0.35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323"/>
    </row>
    <row r="63" spans="1:46" x14ac:dyDescent="0.35">
      <c r="A63" s="249" t="s">
        <v>148</v>
      </c>
      <c r="B63" s="250">
        <f>SUMPRODUCT(B5:B52,X5:X52)/SUM(X5:X52)</f>
        <v>21.938619006584553</v>
      </c>
      <c r="C63" s="250">
        <f t="shared" ref="C63:V63" si="4">SUMPRODUCT(C5:C52,Y5:Y52)/SUM(Y5:Y52)</f>
        <v>22.758444530368319</v>
      </c>
      <c r="D63" s="250">
        <f t="shared" si="4"/>
        <v>23.566311862755107</v>
      </c>
      <c r="E63" s="250">
        <f t="shared" si="4"/>
        <v>24.439033222881061</v>
      </c>
      <c r="F63" s="250">
        <f t="shared" si="4"/>
        <v>25.307853923895482</v>
      </c>
      <c r="G63" s="250">
        <f t="shared" si="4"/>
        <v>26.158985423167117</v>
      </c>
      <c r="H63" s="250">
        <f t="shared" si="4"/>
        <v>27.007502184930292</v>
      </c>
      <c r="I63" s="250">
        <f t="shared" si="4"/>
        <v>27.871188076224392</v>
      </c>
      <c r="J63" s="250">
        <f t="shared" si="4"/>
        <v>28.720913650120824</v>
      </c>
      <c r="K63" s="250">
        <f t="shared" si="4"/>
        <v>29.680623219460891</v>
      </c>
      <c r="L63" s="250">
        <f t="shared" si="4"/>
        <v>30.550687083009315</v>
      </c>
      <c r="M63" s="250">
        <f t="shared" si="4"/>
        <v>31.41046755617451</v>
      </c>
      <c r="N63" s="250">
        <f t="shared" si="4"/>
        <v>32.26150094859333</v>
      </c>
      <c r="O63" s="250">
        <f t="shared" si="4"/>
        <v>33.117090728117539</v>
      </c>
      <c r="P63" s="250">
        <f t="shared" si="4"/>
        <v>33.9484212359705</v>
      </c>
      <c r="Q63" s="250">
        <f t="shared" si="4"/>
        <v>34.720814732545648</v>
      </c>
      <c r="R63" s="250">
        <f t="shared" si="4"/>
        <v>35.538667549797744</v>
      </c>
      <c r="S63" s="250">
        <f t="shared" si="4"/>
        <v>36.324714126315037</v>
      </c>
      <c r="T63" s="250">
        <f t="shared" si="4"/>
        <v>37.023858403935861</v>
      </c>
      <c r="U63" s="250">
        <f t="shared" si="4"/>
        <v>37.340640283254295</v>
      </c>
      <c r="V63" s="250">
        <f t="shared" si="4"/>
        <v>37.786711872804055</v>
      </c>
      <c r="W63" s="323"/>
    </row>
    <row r="64" spans="1:46" x14ac:dyDescent="0.35">
      <c r="A64" s="266" t="s">
        <v>144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3"/>
      <c r="W64" s="323"/>
    </row>
    <row r="65" spans="1:23" x14ac:dyDescent="0.35">
      <c r="A65" s="251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3"/>
      <c r="W65" s="323"/>
    </row>
    <row r="66" spans="1:23" x14ac:dyDescent="0.35">
      <c r="A66" s="269" t="s">
        <v>149</v>
      </c>
      <c r="B66" s="270">
        <f>AVERAGE(B5:B52)</f>
        <v>24.159750613476373</v>
      </c>
      <c r="C66" s="270">
        <f t="shared" ref="C66:V66" si="5">AVERAGE(C5:C52)</f>
        <v>24.980123337731204</v>
      </c>
      <c r="D66" s="270">
        <f t="shared" si="5"/>
        <v>25.814222433903439</v>
      </c>
      <c r="E66" s="270">
        <f t="shared" si="5"/>
        <v>26.793518042417524</v>
      </c>
      <c r="F66" s="270">
        <f t="shared" si="5"/>
        <v>27.769480894457349</v>
      </c>
      <c r="G66" s="270">
        <f t="shared" si="5"/>
        <v>28.723039417030641</v>
      </c>
      <c r="H66" s="270">
        <f t="shared" si="5"/>
        <v>29.710403907567489</v>
      </c>
      <c r="I66" s="270">
        <f t="shared" si="5"/>
        <v>30.701015327501647</v>
      </c>
      <c r="J66" s="270">
        <f t="shared" si="5"/>
        <v>31.695087407136896</v>
      </c>
      <c r="K66" s="270">
        <f t="shared" si="5"/>
        <v>32.130501073023723</v>
      </c>
      <c r="L66" s="270">
        <f t="shared" si="5"/>
        <v>33.119500523476233</v>
      </c>
      <c r="M66" s="270">
        <f t="shared" si="5"/>
        <v>34.110824219280069</v>
      </c>
      <c r="N66" s="270">
        <f t="shared" si="5"/>
        <v>35.10528997053369</v>
      </c>
      <c r="O66" s="270">
        <f t="shared" si="5"/>
        <v>36.123778625908528</v>
      </c>
      <c r="P66" s="270">
        <f t="shared" si="5"/>
        <v>37.128672803240057</v>
      </c>
      <c r="Q66" s="270">
        <f t="shared" si="5"/>
        <v>38.684510668885174</v>
      </c>
      <c r="R66" s="270">
        <f t="shared" si="5"/>
        <v>39.683262158046574</v>
      </c>
      <c r="S66" s="270">
        <f t="shared" si="5"/>
        <v>40.645116428199174</v>
      </c>
      <c r="T66" s="270">
        <f t="shared" si="5"/>
        <v>41.617180108876724</v>
      </c>
      <c r="U66" s="270">
        <f t="shared" si="5"/>
        <v>42.518618426449656</v>
      </c>
      <c r="V66" s="270">
        <f t="shared" si="5"/>
        <v>43.2561214780334</v>
      </c>
      <c r="W66" s="323"/>
    </row>
  </sheetData>
  <hyperlinks>
    <hyperlink ref="A2" location="Content!A1" display="back to content page" xr:uid="{A385E209-5AE9-4975-A6E9-C5B503824E2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01E8-7E43-4BF1-BCF5-9DF42B739DD8}">
  <sheetPr codeName="Sheet19"/>
  <dimension ref="A1:AR6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54296875" defaultRowHeight="15" customHeight="1" x14ac:dyDescent="0.35"/>
  <cols>
    <col min="1" max="1" width="28.453125" style="123" customWidth="1"/>
    <col min="2" max="2" width="8.1796875" style="123" customWidth="1"/>
    <col min="3" max="21" width="9.453125" style="123" bestFit="1" customWidth="1"/>
    <col min="22" max="22" width="7.7265625" style="123" bestFit="1" customWidth="1"/>
    <col min="23" max="43" width="13.7265625" style="123" hidden="1" customWidth="1"/>
    <col min="44" max="44" width="10" style="123" hidden="1" customWidth="1"/>
    <col min="45" max="16384" width="8.54296875" style="123"/>
  </cols>
  <sheetData>
    <row r="1" spans="1:44" s="232" customFormat="1" ht="15.5" x14ac:dyDescent="0.35">
      <c r="A1" s="272" t="s">
        <v>195</v>
      </c>
      <c r="B1" s="272" t="s">
        <v>196</v>
      </c>
    </row>
    <row r="2" spans="1:44" s="232" customFormat="1" ht="14.5" x14ac:dyDescent="0.35">
      <c r="A2" s="234" t="s">
        <v>92</v>
      </c>
      <c r="B2" s="241"/>
    </row>
    <row r="3" spans="1:44" s="232" customFormat="1" ht="14.5" x14ac:dyDescent="0.35">
      <c r="A3" s="249" t="s">
        <v>93</v>
      </c>
      <c r="B3" s="273" t="s">
        <v>152</v>
      </c>
      <c r="C3" s="273" t="s">
        <v>153</v>
      </c>
      <c r="D3" s="273" t="s">
        <v>154</v>
      </c>
      <c r="E3" s="273" t="s">
        <v>155</v>
      </c>
      <c r="F3" s="273" t="s">
        <v>156</v>
      </c>
      <c r="G3" s="273" t="s">
        <v>157</v>
      </c>
      <c r="H3" s="273" t="s">
        <v>158</v>
      </c>
      <c r="I3" s="273" t="s">
        <v>159</v>
      </c>
      <c r="J3" s="273" t="s">
        <v>160</v>
      </c>
      <c r="K3" s="273" t="s">
        <v>161</v>
      </c>
      <c r="L3" s="273" t="s">
        <v>162</v>
      </c>
      <c r="M3" s="273" t="s">
        <v>163</v>
      </c>
      <c r="N3" s="273" t="s">
        <v>164</v>
      </c>
      <c r="O3" s="273" t="s">
        <v>165</v>
      </c>
      <c r="P3" s="273" t="s">
        <v>166</v>
      </c>
      <c r="Q3" s="273" t="s">
        <v>167</v>
      </c>
      <c r="R3" s="273" t="s">
        <v>168</v>
      </c>
      <c r="S3" s="273" t="s">
        <v>169</v>
      </c>
      <c r="T3" s="273" t="s">
        <v>170</v>
      </c>
      <c r="U3" s="273" t="s">
        <v>171</v>
      </c>
      <c r="V3" s="273" t="s">
        <v>172</v>
      </c>
      <c r="W3" s="274" t="s">
        <v>174</v>
      </c>
      <c r="X3" s="274" t="s">
        <v>175</v>
      </c>
      <c r="Y3" s="274" t="s">
        <v>176</v>
      </c>
      <c r="Z3" s="274" t="s">
        <v>177</v>
      </c>
      <c r="AA3" s="274" t="s">
        <v>178</v>
      </c>
      <c r="AB3" s="274" t="s">
        <v>179</v>
      </c>
      <c r="AC3" s="274" t="s">
        <v>180</v>
      </c>
      <c r="AD3" s="274" t="s">
        <v>181</v>
      </c>
      <c r="AE3" s="274" t="s">
        <v>182</v>
      </c>
      <c r="AF3" s="274" t="s">
        <v>183</v>
      </c>
      <c r="AG3" s="274" t="s">
        <v>184</v>
      </c>
      <c r="AH3" s="274" t="s">
        <v>185</v>
      </c>
      <c r="AI3" s="274" t="s">
        <v>186</v>
      </c>
      <c r="AJ3" s="274" t="s">
        <v>187</v>
      </c>
      <c r="AK3" s="274" t="s">
        <v>188</v>
      </c>
      <c r="AL3" s="274" t="s">
        <v>189</v>
      </c>
      <c r="AM3" s="274" t="s">
        <v>190</v>
      </c>
      <c r="AN3" s="274" t="s">
        <v>191</v>
      </c>
      <c r="AO3" s="274" t="s">
        <v>192</v>
      </c>
      <c r="AP3" s="274" t="s">
        <v>193</v>
      </c>
      <c r="AQ3" s="274" t="s">
        <v>194</v>
      </c>
      <c r="AR3" s="249" t="s">
        <v>197</v>
      </c>
    </row>
    <row r="4" spans="1:44" s="232" customFormat="1" ht="14.5" x14ac:dyDescent="0.35">
      <c r="A4" s="237" t="s">
        <v>94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 t="s">
        <v>150</v>
      </c>
      <c r="X4" s="276" t="s">
        <v>150</v>
      </c>
      <c r="Y4" s="276" t="s">
        <v>150</v>
      </c>
      <c r="Z4" s="276" t="s">
        <v>150</v>
      </c>
      <c r="AA4" s="276" t="s">
        <v>150</v>
      </c>
      <c r="AB4" s="276" t="s">
        <v>150</v>
      </c>
      <c r="AC4" s="276" t="s">
        <v>150</v>
      </c>
      <c r="AD4" s="276" t="s">
        <v>150</v>
      </c>
      <c r="AE4" s="276" t="s">
        <v>150</v>
      </c>
      <c r="AF4" s="276" t="s">
        <v>150</v>
      </c>
      <c r="AG4" s="276" t="s">
        <v>150</v>
      </c>
      <c r="AH4" s="276" t="s">
        <v>150</v>
      </c>
      <c r="AI4" s="276" t="s">
        <v>150</v>
      </c>
      <c r="AJ4" s="276" t="s">
        <v>150</v>
      </c>
      <c r="AK4" s="276" t="s">
        <v>150</v>
      </c>
      <c r="AL4" s="276" t="s">
        <v>150</v>
      </c>
      <c r="AM4" s="276" t="s">
        <v>150</v>
      </c>
      <c r="AN4" s="276" t="s">
        <v>150</v>
      </c>
      <c r="AO4" s="276" t="s">
        <v>150</v>
      </c>
      <c r="AP4" s="276" t="s">
        <v>150</v>
      </c>
      <c r="AQ4" s="276" t="s">
        <v>150</v>
      </c>
      <c r="AR4" s="275"/>
    </row>
    <row r="5" spans="1:44" ht="14.5" x14ac:dyDescent="0.35">
      <c r="A5" s="241" t="s">
        <v>95</v>
      </c>
      <c r="B5" s="263">
        <v>12.26628</v>
      </c>
      <c r="C5" s="263">
        <v>13.853719999999999</v>
      </c>
      <c r="D5" s="263">
        <v>14.98359</v>
      </c>
      <c r="E5" s="263">
        <v>16.034568329999999</v>
      </c>
      <c r="F5" s="263">
        <v>17.085546669999999</v>
      </c>
      <c r="G5" s="263">
        <v>18.136524999999999</v>
      </c>
      <c r="H5" s="263">
        <v>19.187503329999998</v>
      </c>
      <c r="I5" s="263">
        <v>20.238481669999999</v>
      </c>
      <c r="J5" s="263">
        <v>21.289459999999998</v>
      </c>
      <c r="K5" s="263">
        <v>22.692550000000001</v>
      </c>
      <c r="L5" s="263">
        <v>26.259219999999999</v>
      </c>
      <c r="M5" s="263">
        <v>26.48254</v>
      </c>
      <c r="N5" s="263">
        <v>31.320328</v>
      </c>
      <c r="O5" s="263">
        <v>36.158116</v>
      </c>
      <c r="P5" s="263">
        <v>40.995904000000003</v>
      </c>
      <c r="Q5" s="263">
        <v>45.833691999999999</v>
      </c>
      <c r="R5" s="263">
        <v>50.671480000000003</v>
      </c>
      <c r="S5" s="263">
        <v>50.671480000000003</v>
      </c>
      <c r="T5" s="263">
        <v>50.671480000000003</v>
      </c>
      <c r="U5" s="263">
        <v>50.671480000000003</v>
      </c>
      <c r="V5" s="263">
        <v>50.671480000000003</v>
      </c>
      <c r="W5" s="87">
        <v>17516139</v>
      </c>
      <c r="X5" s="87">
        <v>18124342</v>
      </c>
      <c r="Y5" s="87">
        <v>18771125</v>
      </c>
      <c r="Z5" s="87">
        <v>19450959</v>
      </c>
      <c r="AA5" s="87">
        <v>20162340</v>
      </c>
      <c r="AB5" s="87">
        <v>20909684</v>
      </c>
      <c r="AC5" s="87">
        <v>21691522</v>
      </c>
      <c r="AD5" s="87">
        <v>22507674</v>
      </c>
      <c r="AE5" s="87">
        <v>23364185</v>
      </c>
      <c r="AF5" s="87">
        <v>24259111</v>
      </c>
      <c r="AG5" s="87">
        <v>25188292</v>
      </c>
      <c r="AH5" s="87">
        <v>26147002</v>
      </c>
      <c r="AI5" s="87">
        <v>27128337</v>
      </c>
      <c r="AJ5" s="87">
        <v>28127721</v>
      </c>
      <c r="AK5" s="87">
        <v>29154746</v>
      </c>
      <c r="AL5" s="87">
        <v>30208628</v>
      </c>
      <c r="AM5" s="87">
        <v>31273533</v>
      </c>
      <c r="AN5" s="87">
        <v>32353588</v>
      </c>
      <c r="AO5" s="87">
        <v>33428486</v>
      </c>
      <c r="AP5" s="87">
        <v>34503774</v>
      </c>
      <c r="AQ5" s="87">
        <v>35588987</v>
      </c>
      <c r="AR5" s="277"/>
    </row>
    <row r="6" spans="1:44" ht="14.5" x14ac:dyDescent="0.35">
      <c r="A6" s="241" t="s">
        <v>96</v>
      </c>
      <c r="B6" s="263">
        <v>21.837769999999999</v>
      </c>
      <c r="C6" s="263">
        <v>23.67024</v>
      </c>
      <c r="D6" s="263">
        <v>25.666519999999998</v>
      </c>
      <c r="E6" s="263">
        <v>27.031120000000001</v>
      </c>
      <c r="F6" s="263">
        <v>28.8886</v>
      </c>
      <c r="G6" s="263">
        <v>31.779884289999998</v>
      </c>
      <c r="H6" s="263">
        <v>34.671168569999999</v>
      </c>
      <c r="I6" s="263">
        <v>37.56245286</v>
      </c>
      <c r="J6" s="263">
        <v>40.453737140000001</v>
      </c>
      <c r="K6" s="263">
        <v>43.345021430000003</v>
      </c>
      <c r="L6" s="263">
        <v>46.236305710000003</v>
      </c>
      <c r="M6" s="263">
        <v>49.127589999999998</v>
      </c>
      <c r="N6" s="263">
        <v>52.546605</v>
      </c>
      <c r="O6" s="263">
        <v>55.965620000000001</v>
      </c>
      <c r="P6" s="263">
        <v>56.236539999999998</v>
      </c>
      <c r="Q6" s="263">
        <v>58.846760000000003</v>
      </c>
      <c r="R6" s="263">
        <v>59.042520000000003</v>
      </c>
      <c r="S6" s="263">
        <v>56.1573475</v>
      </c>
      <c r="T6" s="263">
        <v>53.272174999999997</v>
      </c>
      <c r="U6" s="263">
        <v>50.387002500000001</v>
      </c>
      <c r="V6" s="263">
        <v>47.501829999999998</v>
      </c>
      <c r="W6" s="87">
        <v>7431783</v>
      </c>
      <c r="X6" s="87">
        <v>7659208</v>
      </c>
      <c r="Y6" s="87">
        <v>7894554</v>
      </c>
      <c r="Z6" s="87">
        <v>8149419</v>
      </c>
      <c r="AA6" s="87">
        <v>8402631</v>
      </c>
      <c r="AB6" s="87">
        <v>8647761</v>
      </c>
      <c r="AC6" s="87">
        <v>8906469</v>
      </c>
      <c r="AD6" s="87">
        <v>9172514</v>
      </c>
      <c r="AE6" s="87">
        <v>9445710</v>
      </c>
      <c r="AF6" s="87">
        <v>9726380</v>
      </c>
      <c r="AG6" s="87">
        <v>10014078</v>
      </c>
      <c r="AH6" s="87">
        <v>10308730</v>
      </c>
      <c r="AI6" s="87">
        <v>10614844</v>
      </c>
      <c r="AJ6" s="87">
        <v>10932783</v>
      </c>
      <c r="AK6" s="87">
        <v>11260085</v>
      </c>
      <c r="AL6" s="87">
        <v>11596779</v>
      </c>
      <c r="AM6" s="87">
        <v>11940683</v>
      </c>
      <c r="AN6" s="87">
        <v>12290444</v>
      </c>
      <c r="AO6" s="87">
        <v>12643123</v>
      </c>
      <c r="AP6" s="87">
        <v>12996895</v>
      </c>
      <c r="AQ6" s="87">
        <v>13352864</v>
      </c>
      <c r="AR6" s="277"/>
    </row>
    <row r="7" spans="1:44" ht="14.5" x14ac:dyDescent="0.35">
      <c r="A7" s="241" t="s">
        <v>97</v>
      </c>
      <c r="B7" s="263">
        <v>10.42248</v>
      </c>
      <c r="C7" s="263">
        <v>10.638719999999999</v>
      </c>
      <c r="D7" s="263">
        <v>11.356895</v>
      </c>
      <c r="E7" s="263">
        <v>12.07507</v>
      </c>
      <c r="F7" s="263">
        <v>13.25079</v>
      </c>
      <c r="G7" s="263">
        <v>14.298780000000001</v>
      </c>
      <c r="H7" s="263">
        <v>15.040749999999999</v>
      </c>
      <c r="I7" s="263">
        <v>16.166989999999998</v>
      </c>
      <c r="J7" s="263">
        <v>18.915089999999999</v>
      </c>
      <c r="K7" s="263">
        <v>20.294260000000001</v>
      </c>
      <c r="L7" s="263">
        <v>21.90269</v>
      </c>
      <c r="M7" s="263">
        <v>23.835930000000001</v>
      </c>
      <c r="N7" s="263">
        <v>25.93309</v>
      </c>
      <c r="O7" s="263">
        <v>28.365960000000001</v>
      </c>
      <c r="P7" s="263">
        <v>30.354030000000002</v>
      </c>
      <c r="Q7" s="263">
        <v>33.718730000000001</v>
      </c>
      <c r="R7" s="263">
        <v>35.787149999999997</v>
      </c>
      <c r="S7" s="263">
        <v>38.117249999999999</v>
      </c>
      <c r="T7" s="263">
        <v>40.70973</v>
      </c>
      <c r="U7" s="263">
        <v>41.311100000000003</v>
      </c>
      <c r="V7" s="263">
        <v>40.562939999999998</v>
      </c>
      <c r="W7" s="87">
        <v>12632269</v>
      </c>
      <c r="X7" s="87">
        <v>13030591</v>
      </c>
      <c r="Y7" s="87">
        <v>13445977</v>
      </c>
      <c r="Z7" s="87">
        <v>13876127</v>
      </c>
      <c r="AA7" s="87">
        <v>14316242</v>
      </c>
      <c r="AB7" s="87">
        <v>14757074</v>
      </c>
      <c r="AC7" s="87">
        <v>15197915</v>
      </c>
      <c r="AD7" s="87">
        <v>15650022</v>
      </c>
      <c r="AE7" s="87">
        <v>16116845</v>
      </c>
      <c r="AF7" s="87">
        <v>16602651</v>
      </c>
      <c r="AG7" s="87">
        <v>17113732</v>
      </c>
      <c r="AH7" s="87">
        <v>17636408</v>
      </c>
      <c r="AI7" s="87">
        <v>18169842</v>
      </c>
      <c r="AJ7" s="87">
        <v>18718019</v>
      </c>
      <c r="AK7" s="87">
        <v>19275498</v>
      </c>
      <c r="AL7" s="87">
        <v>19835858</v>
      </c>
      <c r="AM7" s="87">
        <v>20392723</v>
      </c>
      <c r="AN7" s="87">
        <v>20951639</v>
      </c>
      <c r="AO7" s="87">
        <v>21522626</v>
      </c>
      <c r="AP7" s="87">
        <v>22100683</v>
      </c>
      <c r="AQ7" s="87">
        <v>22673762</v>
      </c>
      <c r="AR7" s="277"/>
    </row>
    <row r="8" spans="1:44" ht="14.5" x14ac:dyDescent="0.35">
      <c r="A8" s="241" t="s">
        <v>98</v>
      </c>
      <c r="B8" s="263">
        <v>9.7024462499999995</v>
      </c>
      <c r="C8" s="263">
        <v>10.10022</v>
      </c>
      <c r="D8" s="263">
        <v>10.43821</v>
      </c>
      <c r="E8" s="263">
        <v>10.55941</v>
      </c>
      <c r="F8" s="263">
        <v>11.968590000000001</v>
      </c>
      <c r="G8" s="263">
        <v>12.983930000000001</v>
      </c>
      <c r="H8" s="263">
        <v>14.138339999999999</v>
      </c>
      <c r="I8" s="263">
        <v>15.08487</v>
      </c>
      <c r="J8" s="263">
        <v>17.604825000000002</v>
      </c>
      <c r="K8" s="263">
        <v>20.124780000000001</v>
      </c>
      <c r="L8" s="263">
        <v>23.29063</v>
      </c>
      <c r="M8" s="263">
        <v>26.122499999999999</v>
      </c>
      <c r="N8" s="263">
        <v>28.715990000000001</v>
      </c>
      <c r="O8" s="263">
        <v>33.411470000000001</v>
      </c>
      <c r="P8" s="263">
        <v>39.411259999999999</v>
      </c>
      <c r="Q8" s="263">
        <v>44.34693</v>
      </c>
      <c r="R8" s="263">
        <v>47.478169999999999</v>
      </c>
      <c r="S8" s="263">
        <v>49.254429999999999</v>
      </c>
      <c r="T8" s="263">
        <v>48.465020000000003</v>
      </c>
      <c r="U8" s="263">
        <v>45.091250000000002</v>
      </c>
      <c r="V8" s="263">
        <v>47.621250000000003</v>
      </c>
      <c r="W8" s="87">
        <v>6648938</v>
      </c>
      <c r="X8" s="87">
        <v>6860846</v>
      </c>
      <c r="Y8" s="87">
        <v>7120496</v>
      </c>
      <c r="Z8" s="87">
        <v>7388874</v>
      </c>
      <c r="AA8" s="87">
        <v>7658190</v>
      </c>
      <c r="AB8" s="87">
        <v>7944609</v>
      </c>
      <c r="AC8" s="87">
        <v>8278109</v>
      </c>
      <c r="AD8" s="87">
        <v>8709366</v>
      </c>
      <c r="AE8" s="87">
        <v>9126605</v>
      </c>
      <c r="AF8" s="87">
        <v>9455733</v>
      </c>
      <c r="AG8" s="87">
        <v>9795479</v>
      </c>
      <c r="AH8" s="87">
        <v>10149577</v>
      </c>
      <c r="AI8" s="87">
        <v>10494913</v>
      </c>
      <c r="AJ8" s="87">
        <v>10727148</v>
      </c>
      <c r="AK8" s="87">
        <v>10903327</v>
      </c>
      <c r="AL8" s="87">
        <v>11155593</v>
      </c>
      <c r="AM8" s="87">
        <v>11493472</v>
      </c>
      <c r="AN8" s="87">
        <v>11874838</v>
      </c>
      <c r="AO8" s="87">
        <v>12220227</v>
      </c>
      <c r="AP8" s="87">
        <v>12551213</v>
      </c>
      <c r="AQ8" s="87">
        <v>12889576</v>
      </c>
      <c r="AR8" s="277"/>
    </row>
    <row r="9" spans="1:44" ht="14.5" x14ac:dyDescent="0.35">
      <c r="A9" s="241" t="s">
        <v>99</v>
      </c>
      <c r="B9" s="263">
        <v>11.776445560000001</v>
      </c>
      <c r="C9" s="263">
        <v>12.00319</v>
      </c>
      <c r="D9" s="263">
        <v>12.02469</v>
      </c>
      <c r="E9" s="263">
        <v>12.252171430000001</v>
      </c>
      <c r="F9" s="263">
        <v>12.47965286</v>
      </c>
      <c r="G9" s="263">
        <v>12.707134290000001</v>
      </c>
      <c r="H9" s="263">
        <v>12.934615709999999</v>
      </c>
      <c r="I9" s="263">
        <v>13.16209714</v>
      </c>
      <c r="J9" s="263">
        <v>13.389578569999999</v>
      </c>
      <c r="K9" s="263">
        <v>13.61706</v>
      </c>
      <c r="L9" s="263">
        <v>15.620794999999999</v>
      </c>
      <c r="M9" s="263">
        <v>17.62453</v>
      </c>
      <c r="N9" s="263">
        <v>17.393879999999999</v>
      </c>
      <c r="O9" s="263">
        <v>16.80527</v>
      </c>
      <c r="P9" s="263">
        <v>16.216660000000001</v>
      </c>
      <c r="Q9" s="263">
        <v>15.62805</v>
      </c>
      <c r="R9" s="263">
        <v>15.039440000000001</v>
      </c>
      <c r="S9" s="263">
        <v>17.135380000000001</v>
      </c>
      <c r="T9" s="263">
        <v>17.135380000000001</v>
      </c>
      <c r="U9" s="263">
        <v>17.135380000000001</v>
      </c>
      <c r="V9" s="263">
        <v>17.135380000000001</v>
      </c>
      <c r="W9" s="87">
        <v>3930648</v>
      </c>
      <c r="X9" s="87">
        <v>4026841</v>
      </c>
      <c r="Y9" s="87">
        <v>4115138</v>
      </c>
      <c r="Z9" s="87">
        <v>4208834</v>
      </c>
      <c r="AA9" s="87">
        <v>4294352</v>
      </c>
      <c r="AB9" s="87">
        <v>4375569</v>
      </c>
      <c r="AC9" s="87">
        <v>4467233</v>
      </c>
      <c r="AD9" s="87">
        <v>4564540</v>
      </c>
      <c r="AE9" s="87">
        <v>4660067</v>
      </c>
      <c r="AF9" s="87">
        <v>4732022</v>
      </c>
      <c r="AG9" s="87">
        <v>4773306</v>
      </c>
      <c r="AH9" s="87">
        <v>4802428</v>
      </c>
      <c r="AI9" s="87">
        <v>4798734</v>
      </c>
      <c r="AJ9" s="87">
        <v>4819333</v>
      </c>
      <c r="AK9" s="87">
        <v>4904177</v>
      </c>
      <c r="AL9" s="87">
        <v>4996741</v>
      </c>
      <c r="AM9" s="87">
        <v>5094780</v>
      </c>
      <c r="AN9" s="87">
        <v>5209324</v>
      </c>
      <c r="AO9" s="87">
        <v>5343020</v>
      </c>
      <c r="AP9" s="87">
        <v>5457154</v>
      </c>
      <c r="AQ9" s="87">
        <v>5579144</v>
      </c>
      <c r="AR9" s="277"/>
    </row>
    <row r="10" spans="1:44" ht="14.5" x14ac:dyDescent="0.35">
      <c r="A10" s="241" t="s">
        <v>100</v>
      </c>
      <c r="B10" s="263">
        <v>10.76674</v>
      </c>
      <c r="C10" s="263">
        <v>12.50212</v>
      </c>
      <c r="D10" s="263">
        <v>13.393890000000001</v>
      </c>
      <c r="E10" s="263">
        <v>14.76671</v>
      </c>
      <c r="F10" s="263">
        <v>15.16352</v>
      </c>
      <c r="G10" s="263">
        <v>15.64002</v>
      </c>
      <c r="H10" s="263">
        <v>16.060500000000001</v>
      </c>
      <c r="I10" s="263">
        <v>18.5014</v>
      </c>
      <c r="J10" s="263">
        <v>20.945309999999999</v>
      </c>
      <c r="K10" s="263">
        <v>22.992719999999998</v>
      </c>
      <c r="L10" s="263">
        <v>22.588570000000001</v>
      </c>
      <c r="M10" s="263">
        <v>23.065940000000001</v>
      </c>
      <c r="N10" s="263">
        <v>22.321090000000002</v>
      </c>
      <c r="O10" s="263">
        <v>24.675650000000001</v>
      </c>
      <c r="P10" s="263">
        <v>23.039660000000001</v>
      </c>
      <c r="Q10" s="263">
        <v>22.41506</v>
      </c>
      <c r="R10" s="263">
        <v>22.5566</v>
      </c>
      <c r="S10" s="263">
        <v>20.680700000000002</v>
      </c>
      <c r="T10" s="263">
        <v>20.210280000000001</v>
      </c>
      <c r="U10" s="263">
        <v>20.555040000000002</v>
      </c>
      <c r="V10" s="263">
        <v>22.211604999999999</v>
      </c>
      <c r="W10" s="87">
        <v>8838369</v>
      </c>
      <c r="X10" s="87">
        <v>9196366</v>
      </c>
      <c r="Y10" s="87">
        <v>9613503</v>
      </c>
      <c r="Z10" s="87">
        <v>10005012</v>
      </c>
      <c r="AA10" s="87">
        <v>10365614</v>
      </c>
      <c r="AB10" s="87">
        <v>10722731</v>
      </c>
      <c r="AC10" s="87">
        <v>11098664</v>
      </c>
      <c r="AD10" s="87">
        <v>11496128</v>
      </c>
      <c r="AE10" s="87">
        <v>11894727</v>
      </c>
      <c r="AF10" s="87">
        <v>12317730</v>
      </c>
      <c r="AG10" s="87">
        <v>12754906</v>
      </c>
      <c r="AH10" s="87">
        <v>13216766</v>
      </c>
      <c r="AI10" s="87">
        <v>13697126</v>
      </c>
      <c r="AJ10" s="87">
        <v>14140274</v>
      </c>
      <c r="AK10" s="87">
        <v>14592585</v>
      </c>
      <c r="AL10" s="87">
        <v>15085884</v>
      </c>
      <c r="AM10" s="87">
        <v>15604210</v>
      </c>
      <c r="AN10" s="87">
        <v>16126866</v>
      </c>
      <c r="AO10" s="87">
        <v>16644701</v>
      </c>
      <c r="AP10" s="87">
        <v>17179740</v>
      </c>
      <c r="AQ10" s="87">
        <v>17723315</v>
      </c>
      <c r="AR10" s="277"/>
    </row>
    <row r="11" spans="1:44" ht="14.5" x14ac:dyDescent="0.35">
      <c r="A11" s="241" t="s">
        <v>101</v>
      </c>
      <c r="B11" s="263">
        <v>34.484266669999997</v>
      </c>
      <c r="C11" s="263">
        <v>35.381013330000002</v>
      </c>
      <c r="D11" s="263">
        <v>36.277760000000001</v>
      </c>
      <c r="E11" s="263">
        <v>40.066580000000002</v>
      </c>
      <c r="F11" s="263">
        <v>44.007750000000001</v>
      </c>
      <c r="G11" s="263">
        <v>45.782718889999998</v>
      </c>
      <c r="H11" s="263">
        <v>47.557687780000002</v>
      </c>
      <c r="I11" s="263">
        <v>49.332656669999999</v>
      </c>
      <c r="J11" s="263">
        <v>51.107625560000002</v>
      </c>
      <c r="K11" s="263">
        <v>52.882594439999998</v>
      </c>
      <c r="L11" s="263">
        <v>54.657563330000002</v>
      </c>
      <c r="M11" s="263">
        <v>56.432532219999999</v>
      </c>
      <c r="N11" s="263">
        <v>58.207501110000003</v>
      </c>
      <c r="O11" s="263">
        <v>59.982469999999999</v>
      </c>
      <c r="P11" s="263">
        <v>61.09057</v>
      </c>
      <c r="Q11" s="263">
        <v>59.230476670000002</v>
      </c>
      <c r="R11" s="263">
        <v>57.370383330000003</v>
      </c>
      <c r="S11" s="263">
        <v>55.510289999999998</v>
      </c>
      <c r="T11" s="263">
        <v>59.468859999999999</v>
      </c>
      <c r="U11" s="263">
        <v>59.468859999999999</v>
      </c>
      <c r="V11" s="263">
        <v>59.468859999999999</v>
      </c>
      <c r="W11" s="87">
        <v>559047</v>
      </c>
      <c r="X11" s="87">
        <v>570130</v>
      </c>
      <c r="Y11" s="87">
        <v>581154</v>
      </c>
      <c r="Z11" s="87">
        <v>592683</v>
      </c>
      <c r="AA11" s="87">
        <v>604658</v>
      </c>
      <c r="AB11" s="87">
        <v>616899</v>
      </c>
      <c r="AC11" s="87">
        <v>629470</v>
      </c>
      <c r="AD11" s="87">
        <v>642493</v>
      </c>
      <c r="AE11" s="87">
        <v>656024</v>
      </c>
      <c r="AF11" s="87">
        <v>670071</v>
      </c>
      <c r="AG11" s="87">
        <v>684553</v>
      </c>
      <c r="AH11" s="87">
        <v>699393</v>
      </c>
      <c r="AI11" s="87">
        <v>714612</v>
      </c>
      <c r="AJ11" s="87">
        <v>730216</v>
      </c>
      <c r="AK11" s="87">
        <v>746232</v>
      </c>
      <c r="AL11" s="87">
        <v>761664</v>
      </c>
      <c r="AM11" s="87">
        <v>776313</v>
      </c>
      <c r="AN11" s="87">
        <v>790986</v>
      </c>
      <c r="AO11" s="87">
        <v>806166</v>
      </c>
      <c r="AP11" s="87">
        <v>821625</v>
      </c>
      <c r="AQ11" s="87">
        <v>836774</v>
      </c>
      <c r="AR11" s="277"/>
    </row>
    <row r="12" spans="1:44" ht="14.5" x14ac:dyDescent="0.35">
      <c r="A12" s="241" t="s">
        <v>102</v>
      </c>
      <c r="B12" s="263">
        <v>31.581006670000001</v>
      </c>
      <c r="C12" s="263">
        <v>32.297620000000002</v>
      </c>
      <c r="D12" s="263">
        <v>33.014233330000003</v>
      </c>
      <c r="E12" s="263">
        <v>33.730846669999998</v>
      </c>
      <c r="F12" s="263">
        <v>34.44746</v>
      </c>
      <c r="G12" s="263">
        <v>35.164073330000001</v>
      </c>
      <c r="H12" s="263">
        <v>35.880686670000003</v>
      </c>
      <c r="I12" s="263">
        <v>36.597299999999997</v>
      </c>
      <c r="J12" s="263">
        <v>39.445909999999998</v>
      </c>
      <c r="K12" s="263">
        <v>41.503900000000002</v>
      </c>
      <c r="L12" s="263">
        <v>41.210209999999996</v>
      </c>
      <c r="M12" s="263">
        <v>43.320610000000002</v>
      </c>
      <c r="N12" s="263">
        <v>43.226059999999997</v>
      </c>
      <c r="O12" s="263">
        <v>42.908140000000003</v>
      </c>
      <c r="P12" s="263">
        <v>45.50179</v>
      </c>
      <c r="Q12" s="263">
        <v>46.165790000000001</v>
      </c>
      <c r="R12" s="263">
        <v>46.165790000000001</v>
      </c>
      <c r="S12" s="263">
        <v>46.165790000000001</v>
      </c>
      <c r="T12" s="263">
        <v>46.165790000000001</v>
      </c>
      <c r="U12" s="263">
        <v>46.165790000000001</v>
      </c>
      <c r="V12" s="263">
        <v>46.165790000000001</v>
      </c>
      <c r="W12" s="87">
        <v>51662071</v>
      </c>
      <c r="X12" s="87">
        <v>53205639</v>
      </c>
      <c r="Y12" s="87">
        <v>54815607</v>
      </c>
      <c r="Z12" s="87">
        <v>56550247</v>
      </c>
      <c r="AA12" s="87">
        <v>58381630</v>
      </c>
      <c r="AB12" s="87">
        <v>60289422</v>
      </c>
      <c r="AC12" s="87">
        <v>62249724</v>
      </c>
      <c r="AD12" s="87">
        <v>64270232</v>
      </c>
      <c r="AE12" s="87">
        <v>66391257</v>
      </c>
      <c r="AF12" s="87">
        <v>68654269</v>
      </c>
      <c r="AG12" s="87">
        <v>70997870</v>
      </c>
      <c r="AH12" s="87">
        <v>73460021</v>
      </c>
      <c r="AI12" s="87">
        <v>76035588</v>
      </c>
      <c r="AJ12" s="87">
        <v>78656904</v>
      </c>
      <c r="AK12" s="87">
        <v>81430977</v>
      </c>
      <c r="AL12" s="87">
        <v>84283273</v>
      </c>
      <c r="AM12" s="87">
        <v>87087355</v>
      </c>
      <c r="AN12" s="87">
        <v>89906890</v>
      </c>
      <c r="AO12" s="87">
        <v>92853164</v>
      </c>
      <c r="AP12" s="87">
        <v>95894118</v>
      </c>
      <c r="AQ12" s="87">
        <v>99010212</v>
      </c>
      <c r="AR12" s="277"/>
    </row>
    <row r="13" spans="1:44" ht="14.5" x14ac:dyDescent="0.35">
      <c r="A13" s="241" t="s">
        <v>103</v>
      </c>
      <c r="B13" s="263">
        <v>14.045120000000001</v>
      </c>
      <c r="C13" s="263">
        <v>15.997820000000001</v>
      </c>
      <c r="D13" s="263">
        <v>16.804690000000001</v>
      </c>
      <c r="E13" s="263">
        <v>18.660609999999998</v>
      </c>
      <c r="F13" s="263">
        <v>20.516529999999999</v>
      </c>
      <c r="G13" s="263">
        <v>22.930040000000002</v>
      </c>
      <c r="H13" s="263">
        <v>22.840990000000001</v>
      </c>
      <c r="I13" s="263">
        <v>26.741710000000001</v>
      </c>
      <c r="J13" s="263">
        <v>31.961200000000002</v>
      </c>
      <c r="K13" s="263">
        <v>34.994100000000003</v>
      </c>
      <c r="L13" s="263">
        <v>37.927345000000003</v>
      </c>
      <c r="M13" s="263">
        <v>40.860590000000002</v>
      </c>
      <c r="N13" s="263">
        <v>43.861730000000001</v>
      </c>
      <c r="O13" s="263">
        <v>45.254800000000003</v>
      </c>
      <c r="P13" s="263">
        <v>46.171979999999998</v>
      </c>
      <c r="Q13" s="263">
        <v>46.760420000000003</v>
      </c>
      <c r="R13" s="263">
        <v>48.113050000000001</v>
      </c>
      <c r="S13" s="263">
        <v>47.848579999999998</v>
      </c>
      <c r="T13" s="263">
        <v>51.45778</v>
      </c>
      <c r="U13" s="263">
        <v>51.970550000000003</v>
      </c>
      <c r="V13" s="263">
        <v>54.27223</v>
      </c>
      <c r="W13" s="87">
        <v>789129</v>
      </c>
      <c r="X13" s="87">
        <v>806411</v>
      </c>
      <c r="Y13" s="87">
        <v>818373</v>
      </c>
      <c r="Z13" s="87">
        <v>830861</v>
      </c>
      <c r="AA13" s="87">
        <v>846947</v>
      </c>
      <c r="AB13" s="87">
        <v>865196</v>
      </c>
      <c r="AC13" s="87">
        <v>882886</v>
      </c>
      <c r="AD13" s="87">
        <v>901103</v>
      </c>
      <c r="AE13" s="87">
        <v>919199</v>
      </c>
      <c r="AF13" s="87">
        <v>936811</v>
      </c>
      <c r="AG13" s="87">
        <v>954297</v>
      </c>
      <c r="AH13" s="87">
        <v>971753</v>
      </c>
      <c r="AI13" s="87">
        <v>989087</v>
      </c>
      <c r="AJ13" s="87">
        <v>1006259</v>
      </c>
      <c r="AK13" s="87">
        <v>1023261</v>
      </c>
      <c r="AL13" s="87">
        <v>1040233</v>
      </c>
      <c r="AM13" s="87">
        <v>1057198</v>
      </c>
      <c r="AN13" s="87">
        <v>1073994</v>
      </c>
      <c r="AO13" s="87">
        <v>1090156</v>
      </c>
      <c r="AP13" s="87">
        <v>1105557</v>
      </c>
      <c r="AQ13" s="87">
        <v>1120849</v>
      </c>
      <c r="AR13" s="277"/>
    </row>
    <row r="14" spans="1:44" ht="14.5" x14ac:dyDescent="0.35">
      <c r="A14" s="241" t="s">
        <v>104</v>
      </c>
      <c r="B14" s="263">
        <v>34.554679999999998</v>
      </c>
      <c r="C14" s="263">
        <v>34.514800000000001</v>
      </c>
      <c r="D14" s="263">
        <v>35.423969999999997</v>
      </c>
      <c r="E14" s="263">
        <v>36.058799999999998</v>
      </c>
      <c r="F14" s="263">
        <v>36.67492</v>
      </c>
      <c r="G14" s="263">
        <v>40.362050000000004</v>
      </c>
      <c r="H14" s="263">
        <v>42.511740000000003</v>
      </c>
      <c r="I14" s="263">
        <v>41.608519999999999</v>
      </c>
      <c r="J14" s="263">
        <v>44.910229999999999</v>
      </c>
      <c r="K14" s="263">
        <v>49.029299999999999</v>
      </c>
      <c r="L14" s="263">
        <v>51.99333</v>
      </c>
      <c r="M14" s="263">
        <v>55.623690000000003</v>
      </c>
      <c r="N14" s="263">
        <v>59.334319999999998</v>
      </c>
      <c r="O14" s="263">
        <v>59.88955</v>
      </c>
      <c r="P14" s="263">
        <v>58.950710000000001</v>
      </c>
      <c r="Q14" s="263">
        <v>51.820419999999999</v>
      </c>
      <c r="R14" s="263">
        <v>49.656275000000001</v>
      </c>
      <c r="S14" s="263">
        <v>47.492130000000003</v>
      </c>
      <c r="T14" s="263">
        <v>47.697110000000002</v>
      </c>
      <c r="U14" s="263">
        <v>46.44079</v>
      </c>
      <c r="V14" s="263">
        <v>46.44079</v>
      </c>
      <c r="W14" s="87">
        <v>2547424</v>
      </c>
      <c r="X14" s="87">
        <v>2653390</v>
      </c>
      <c r="Y14" s="87">
        <v>2763140</v>
      </c>
      <c r="Z14" s="87">
        <v>2831732</v>
      </c>
      <c r="AA14" s="87">
        <v>2880093</v>
      </c>
      <c r="AB14" s="87">
        <v>2926168</v>
      </c>
      <c r="AC14" s="87">
        <v>3005779</v>
      </c>
      <c r="AD14" s="87">
        <v>3083888</v>
      </c>
      <c r="AE14" s="87">
        <v>3147727</v>
      </c>
      <c r="AF14" s="87">
        <v>3207570</v>
      </c>
      <c r="AG14" s="87">
        <v>3252596</v>
      </c>
      <c r="AH14" s="87">
        <v>3296367</v>
      </c>
      <c r="AI14" s="87">
        <v>3323425</v>
      </c>
      <c r="AJ14" s="87">
        <v>3340006</v>
      </c>
      <c r="AK14" s="87">
        <v>3365287</v>
      </c>
      <c r="AL14" s="87">
        <v>3396933</v>
      </c>
      <c r="AM14" s="87">
        <v>3445374</v>
      </c>
      <c r="AN14" s="87">
        <v>3498818</v>
      </c>
      <c r="AO14" s="87">
        <v>3555868</v>
      </c>
      <c r="AP14" s="87">
        <v>3620312</v>
      </c>
      <c r="AQ14" s="87">
        <v>3684032</v>
      </c>
      <c r="AR14" s="277"/>
    </row>
    <row r="15" spans="1:44" ht="14.5" x14ac:dyDescent="0.35">
      <c r="A15" s="241" t="s">
        <v>105</v>
      </c>
      <c r="B15" s="263">
        <v>13.538869999999999</v>
      </c>
      <c r="C15" s="263">
        <v>16.443259999999999</v>
      </c>
      <c r="D15" s="263">
        <v>18.742819999999998</v>
      </c>
      <c r="E15" s="263">
        <v>19.707840000000001</v>
      </c>
      <c r="F15" s="263">
        <v>22.199639999999999</v>
      </c>
      <c r="G15" s="263">
        <v>25.103190000000001</v>
      </c>
      <c r="H15" s="263">
        <v>29.228840000000002</v>
      </c>
      <c r="I15" s="263">
        <v>32.299120000000002</v>
      </c>
      <c r="J15" s="263">
        <v>33.407389999999999</v>
      </c>
      <c r="K15" s="263">
        <v>33.595930000000003</v>
      </c>
      <c r="L15" s="263">
        <v>34.83549</v>
      </c>
      <c r="M15" s="263">
        <v>36.004150000000003</v>
      </c>
      <c r="N15" s="263">
        <v>37.57714</v>
      </c>
      <c r="O15" s="263">
        <v>33.619959999999999</v>
      </c>
      <c r="P15" s="263">
        <v>34.148940000000003</v>
      </c>
      <c r="Q15" s="263">
        <v>34.93947</v>
      </c>
      <c r="R15" s="263">
        <v>34.93947</v>
      </c>
      <c r="S15" s="263">
        <v>34.93947</v>
      </c>
      <c r="T15" s="263">
        <v>34.93947</v>
      </c>
      <c r="U15" s="263">
        <v>34.93947</v>
      </c>
      <c r="V15" s="263">
        <v>34.93947</v>
      </c>
      <c r="W15" s="87">
        <v>71073215</v>
      </c>
      <c r="X15" s="87">
        <v>73168838</v>
      </c>
      <c r="Y15" s="87">
        <v>75301026</v>
      </c>
      <c r="Z15" s="87">
        <v>77469940</v>
      </c>
      <c r="AA15" s="87">
        <v>79691050</v>
      </c>
      <c r="AB15" s="87">
        <v>81996185</v>
      </c>
      <c r="AC15" s="87">
        <v>84357105</v>
      </c>
      <c r="AD15" s="87">
        <v>86755585</v>
      </c>
      <c r="AE15" s="87">
        <v>89237791</v>
      </c>
      <c r="AF15" s="87">
        <v>91817929</v>
      </c>
      <c r="AG15" s="87">
        <v>94451280</v>
      </c>
      <c r="AH15" s="87">
        <v>97084366</v>
      </c>
      <c r="AI15" s="87">
        <v>99746766</v>
      </c>
      <c r="AJ15" s="87">
        <v>102000000</v>
      </c>
      <c r="AK15" s="87">
        <v>105000000</v>
      </c>
      <c r="AL15" s="87">
        <v>108000000</v>
      </c>
      <c r="AM15" s="87">
        <v>111000000</v>
      </c>
      <c r="AN15" s="87">
        <v>114000000</v>
      </c>
      <c r="AO15" s="87">
        <v>117000000</v>
      </c>
      <c r="AP15" s="87">
        <v>120000000</v>
      </c>
      <c r="AQ15" s="87">
        <v>123000000</v>
      </c>
      <c r="AR15" s="277"/>
    </row>
    <row r="16" spans="1:44" ht="14.5" x14ac:dyDescent="0.35">
      <c r="A16" s="241" t="s">
        <v>106</v>
      </c>
      <c r="B16" s="263">
        <v>32.251779999999997</v>
      </c>
      <c r="C16" s="263">
        <v>34.484504999999999</v>
      </c>
      <c r="D16" s="263">
        <v>36.717230000000001</v>
      </c>
      <c r="E16" s="263">
        <v>38.949955000000003</v>
      </c>
      <c r="F16" s="263">
        <v>41.182679999999998</v>
      </c>
      <c r="G16" s="263">
        <v>43.415405</v>
      </c>
      <c r="H16" s="263">
        <v>45.648130000000002</v>
      </c>
      <c r="I16" s="263">
        <v>47.880854999999997</v>
      </c>
      <c r="J16" s="263">
        <v>50.113579999999999</v>
      </c>
      <c r="K16" s="263">
        <v>51.031649999999999</v>
      </c>
      <c r="L16" s="263">
        <v>50.128950000000003</v>
      </c>
      <c r="M16" s="263">
        <v>56.00038636</v>
      </c>
      <c r="N16" s="263">
        <v>61.871822729999998</v>
      </c>
      <c r="O16" s="263">
        <v>67.743259089999995</v>
      </c>
      <c r="P16" s="263">
        <v>73.614695449999999</v>
      </c>
      <c r="Q16" s="263">
        <v>79.486131819999997</v>
      </c>
      <c r="R16" s="263">
        <v>85.357568180000001</v>
      </c>
      <c r="S16" s="263">
        <v>91.229004549999999</v>
      </c>
      <c r="T16" s="263">
        <v>97.100440910000003</v>
      </c>
      <c r="U16" s="263">
        <v>102.9718773</v>
      </c>
      <c r="V16" s="263">
        <v>108.8433136</v>
      </c>
      <c r="W16" s="87">
        <v>1522223</v>
      </c>
      <c r="X16" s="87">
        <v>1566257</v>
      </c>
      <c r="Y16" s="87">
        <v>1612225</v>
      </c>
      <c r="Z16" s="87">
        <v>1660368</v>
      </c>
      <c r="AA16" s="87">
        <v>1711294</v>
      </c>
      <c r="AB16" s="87">
        <v>1764883</v>
      </c>
      <c r="AC16" s="87">
        <v>1820542</v>
      </c>
      <c r="AD16" s="87">
        <v>1878119</v>
      </c>
      <c r="AE16" s="87">
        <v>1937275</v>
      </c>
      <c r="AF16" s="87">
        <v>1998212</v>
      </c>
      <c r="AG16" s="87">
        <v>2061014</v>
      </c>
      <c r="AH16" s="87">
        <v>2124869</v>
      </c>
      <c r="AI16" s="87">
        <v>2189019</v>
      </c>
      <c r="AJ16" s="87">
        <v>2253133</v>
      </c>
      <c r="AK16" s="87">
        <v>2317206</v>
      </c>
      <c r="AL16" s="87">
        <v>2381182</v>
      </c>
      <c r="AM16" s="87">
        <v>2444916</v>
      </c>
      <c r="AN16" s="87">
        <v>2508883</v>
      </c>
      <c r="AO16" s="87">
        <v>2573995</v>
      </c>
      <c r="AP16" s="87">
        <v>2639916</v>
      </c>
      <c r="AQ16" s="87">
        <v>2705992</v>
      </c>
      <c r="AR16" s="277"/>
    </row>
    <row r="17" spans="1:44" ht="14.5" x14ac:dyDescent="0.35">
      <c r="A17" s="241" t="s">
        <v>107</v>
      </c>
      <c r="B17" s="263">
        <v>16.184975000000001</v>
      </c>
      <c r="C17" s="263">
        <v>18.353110000000001</v>
      </c>
      <c r="D17" s="263">
        <v>20.948779999999999</v>
      </c>
      <c r="E17" s="263">
        <v>22.528559999999999</v>
      </c>
      <c r="F17" s="263">
        <v>24.62867</v>
      </c>
      <c r="G17" s="263">
        <v>29.060839999999999</v>
      </c>
      <c r="H17" s="263">
        <v>32.289360000000002</v>
      </c>
      <c r="I17" s="263">
        <v>33.086784999999999</v>
      </c>
      <c r="J17" s="263">
        <v>33.884210000000003</v>
      </c>
      <c r="K17" s="263">
        <v>35.123816669999997</v>
      </c>
      <c r="L17" s="263">
        <v>36.363423330000003</v>
      </c>
      <c r="M17" s="263">
        <v>37.603029999999997</v>
      </c>
      <c r="N17" s="263">
        <v>37.806080000000001</v>
      </c>
      <c r="O17" s="263">
        <v>38.877719999999997</v>
      </c>
      <c r="P17" s="263">
        <v>39.333970000000001</v>
      </c>
      <c r="Q17" s="263">
        <v>35.77214</v>
      </c>
      <c r="R17" s="263">
        <v>36.574550000000002</v>
      </c>
      <c r="S17" s="263">
        <v>36.626345000000001</v>
      </c>
      <c r="T17" s="263">
        <v>36.678139999999999</v>
      </c>
      <c r="U17" s="263">
        <v>36.806539999999998</v>
      </c>
      <c r="V17" s="263">
        <v>36.806539999999998</v>
      </c>
      <c r="W17" s="87">
        <v>8577790</v>
      </c>
      <c r="X17" s="87">
        <v>8772254</v>
      </c>
      <c r="Y17" s="87">
        <v>8961039</v>
      </c>
      <c r="Z17" s="87">
        <v>9140114</v>
      </c>
      <c r="AA17" s="87">
        <v>9330625</v>
      </c>
      <c r="AB17" s="87">
        <v>9547082</v>
      </c>
      <c r="AC17" s="87">
        <v>9779785</v>
      </c>
      <c r="AD17" s="87">
        <v>10021323</v>
      </c>
      <c r="AE17" s="87">
        <v>10270728</v>
      </c>
      <c r="AF17" s="87">
        <v>10527712</v>
      </c>
      <c r="AG17" s="87">
        <v>10788692</v>
      </c>
      <c r="AH17" s="87">
        <v>11055430</v>
      </c>
      <c r="AI17" s="87">
        <v>11333365</v>
      </c>
      <c r="AJ17" s="87">
        <v>11625998</v>
      </c>
      <c r="AK17" s="87">
        <v>11930985</v>
      </c>
      <c r="AL17" s="87">
        <v>12240789</v>
      </c>
      <c r="AM17" s="87">
        <v>12554864</v>
      </c>
      <c r="AN17" s="87">
        <v>12877539</v>
      </c>
      <c r="AO17" s="87">
        <v>13205153</v>
      </c>
      <c r="AP17" s="87">
        <v>13531906</v>
      </c>
      <c r="AQ17" s="87">
        <v>13859341</v>
      </c>
      <c r="AR17" s="277"/>
    </row>
    <row r="18" spans="1:44" ht="14.5" x14ac:dyDescent="0.35">
      <c r="A18" s="241" t="s">
        <v>108</v>
      </c>
      <c r="B18" s="263">
        <v>18.087800000000001</v>
      </c>
      <c r="C18" s="263">
        <v>20.873176000000001</v>
      </c>
      <c r="D18" s="263">
        <v>23.658552</v>
      </c>
      <c r="E18" s="263">
        <v>26.443928</v>
      </c>
      <c r="F18" s="263">
        <v>29.229303999999999</v>
      </c>
      <c r="G18" s="263">
        <v>32.014679999999998</v>
      </c>
      <c r="H18" s="263">
        <v>34.162170000000003</v>
      </c>
      <c r="I18" s="263">
        <v>36.828910380000003</v>
      </c>
      <c r="J18" s="263">
        <v>39.495650759999997</v>
      </c>
      <c r="K18" s="263">
        <v>42.162391139999997</v>
      </c>
      <c r="L18" s="263">
        <v>44.829131519999997</v>
      </c>
      <c r="M18" s="263">
        <v>44.829131519999997</v>
      </c>
      <c r="N18" s="263">
        <v>44.829131519999997</v>
      </c>
      <c r="O18" s="263">
        <v>44.829131519999997</v>
      </c>
      <c r="P18" s="263">
        <v>44.829131519999997</v>
      </c>
      <c r="Q18" s="263">
        <v>44.829131519999997</v>
      </c>
      <c r="R18" s="263">
        <v>44.829131519999997</v>
      </c>
      <c r="S18" s="263">
        <v>44.829131519999997</v>
      </c>
      <c r="T18" s="263">
        <v>44.829131519999997</v>
      </c>
      <c r="U18" s="263">
        <v>44.829131519999997</v>
      </c>
      <c r="V18" s="263">
        <v>44.829131519999997</v>
      </c>
      <c r="W18" s="87">
        <v>1285678</v>
      </c>
      <c r="X18" s="87">
        <v>1315653</v>
      </c>
      <c r="Y18" s="87">
        <v>1347009</v>
      </c>
      <c r="Z18" s="87">
        <v>1379713</v>
      </c>
      <c r="AA18" s="87">
        <v>1414091</v>
      </c>
      <c r="AB18" s="87">
        <v>1450572</v>
      </c>
      <c r="AC18" s="87">
        <v>1488431</v>
      </c>
      <c r="AD18" s="87">
        <v>1527196</v>
      </c>
      <c r="AE18" s="87">
        <v>1567220</v>
      </c>
      <c r="AF18" s="87">
        <v>1609017</v>
      </c>
      <c r="AG18" s="87">
        <v>1652717</v>
      </c>
      <c r="AH18" s="87">
        <v>1697753</v>
      </c>
      <c r="AI18" s="87">
        <v>1743309</v>
      </c>
      <c r="AJ18" s="87">
        <v>1788919</v>
      </c>
      <c r="AK18" s="87">
        <v>1834552</v>
      </c>
      <c r="AL18" s="87">
        <v>1879826</v>
      </c>
      <c r="AM18" s="87">
        <v>1924955</v>
      </c>
      <c r="AN18" s="87">
        <v>1970457</v>
      </c>
      <c r="AO18" s="87">
        <v>2015828</v>
      </c>
      <c r="AP18" s="87">
        <v>2060721</v>
      </c>
      <c r="AQ18" s="87">
        <v>2105566</v>
      </c>
      <c r="AR18" s="277"/>
    </row>
    <row r="19" spans="1:44" ht="14.5" x14ac:dyDescent="0.35">
      <c r="A19" s="241" t="s">
        <v>109</v>
      </c>
      <c r="B19" s="263">
        <v>28.282889999999998</v>
      </c>
      <c r="C19" s="263">
        <v>30.33211</v>
      </c>
      <c r="D19" s="263">
        <v>31.849460000000001</v>
      </c>
      <c r="E19" s="263">
        <v>33.148980000000002</v>
      </c>
      <c r="F19" s="263">
        <v>35.972940000000001</v>
      </c>
      <c r="G19" s="263">
        <v>38.515560000000001</v>
      </c>
      <c r="H19" s="263">
        <v>40.06447</v>
      </c>
      <c r="I19" s="263">
        <v>43.273800000000001</v>
      </c>
      <c r="J19" s="263">
        <v>46.442450000000001</v>
      </c>
      <c r="K19" s="263">
        <v>50.929040000000001</v>
      </c>
      <c r="L19" s="263">
        <v>56.261150000000001</v>
      </c>
      <c r="M19" s="263">
        <v>59.760919999999999</v>
      </c>
      <c r="N19" s="263">
        <v>62.175879999999999</v>
      </c>
      <c r="O19" s="263">
        <v>60.410589999999999</v>
      </c>
      <c r="P19" s="263">
        <v>60.21678</v>
      </c>
      <c r="Q19" s="263">
        <v>60.676090000000002</v>
      </c>
      <c r="R19" s="263">
        <v>58.51934</v>
      </c>
      <c r="S19" s="263">
        <v>62.013930000000002</v>
      </c>
      <c r="T19" s="263">
        <v>65.391450000000006</v>
      </c>
      <c r="U19" s="263">
        <v>64.080240000000003</v>
      </c>
      <c r="V19" s="263">
        <v>64.080240000000003</v>
      </c>
      <c r="W19" s="87">
        <v>1997534</v>
      </c>
      <c r="X19" s="87">
        <v>1993030</v>
      </c>
      <c r="Y19" s="87">
        <v>1985384</v>
      </c>
      <c r="Z19" s="87">
        <v>1977424</v>
      </c>
      <c r="AA19" s="87">
        <v>1976780</v>
      </c>
      <c r="AB19" s="87">
        <v>1983465</v>
      </c>
      <c r="AC19" s="87">
        <v>1995014</v>
      </c>
      <c r="AD19" s="87">
        <v>2009169</v>
      </c>
      <c r="AE19" s="87">
        <v>2022747</v>
      </c>
      <c r="AF19" s="87">
        <v>2037677</v>
      </c>
      <c r="AG19" s="87">
        <v>2054718</v>
      </c>
      <c r="AH19" s="87">
        <v>2073939</v>
      </c>
      <c r="AI19" s="87">
        <v>2095242</v>
      </c>
      <c r="AJ19" s="87">
        <v>2118521</v>
      </c>
      <c r="AK19" s="87">
        <v>2143872</v>
      </c>
      <c r="AL19" s="87">
        <v>2170617</v>
      </c>
      <c r="AM19" s="87">
        <v>2198017</v>
      </c>
      <c r="AN19" s="87">
        <v>2225702</v>
      </c>
      <c r="AO19" s="87">
        <v>2254100</v>
      </c>
      <c r="AP19" s="87">
        <v>2281454</v>
      </c>
      <c r="AQ19" s="87">
        <v>2305825</v>
      </c>
      <c r="AR19" s="277"/>
    </row>
    <row r="20" spans="1:44" ht="14.5" x14ac:dyDescent="0.35">
      <c r="A20" s="241" t="s">
        <v>110</v>
      </c>
      <c r="B20" s="263">
        <v>35.937260000000002</v>
      </c>
      <c r="C20" s="263">
        <v>36.884350910000002</v>
      </c>
      <c r="D20" s="263">
        <v>37.831441820000002</v>
      </c>
      <c r="E20" s="263">
        <v>38.778532730000002</v>
      </c>
      <c r="F20" s="263">
        <v>39.725623640000002</v>
      </c>
      <c r="G20" s="263">
        <v>40.672714550000002</v>
      </c>
      <c r="H20" s="263">
        <v>41.619805450000001</v>
      </c>
      <c r="I20" s="263">
        <v>42.566896360000001</v>
      </c>
      <c r="J20" s="263">
        <v>43.513987270000001</v>
      </c>
      <c r="K20" s="263">
        <v>44.461078180000001</v>
      </c>
      <c r="L20" s="263">
        <v>45.408169090000001</v>
      </c>
      <c r="M20" s="263">
        <v>46.355260000000001</v>
      </c>
      <c r="N20" s="263">
        <v>43.761416670000003</v>
      </c>
      <c r="O20" s="263">
        <v>41.167573330000003</v>
      </c>
      <c r="P20" s="263">
        <v>38.573729999999998</v>
      </c>
      <c r="Q20" s="263">
        <v>37.903500000000001</v>
      </c>
      <c r="R20" s="263">
        <v>38.262279999999997</v>
      </c>
      <c r="S20" s="263">
        <v>38.62106</v>
      </c>
      <c r="T20" s="263">
        <v>38.979840000000003</v>
      </c>
      <c r="U20" s="263">
        <v>39.338619999999999</v>
      </c>
      <c r="V20" s="263">
        <v>39.697400000000002</v>
      </c>
      <c r="W20" s="87">
        <v>3060599</v>
      </c>
      <c r="X20" s="87">
        <v>3085173</v>
      </c>
      <c r="Y20" s="87">
        <v>3122447</v>
      </c>
      <c r="Z20" s="87">
        <v>3266318</v>
      </c>
      <c r="AA20" s="87">
        <v>3455397</v>
      </c>
      <c r="AB20" s="87">
        <v>3632740</v>
      </c>
      <c r="AC20" s="87">
        <v>3783887</v>
      </c>
      <c r="AD20" s="87">
        <v>3905066</v>
      </c>
      <c r="AE20" s="87">
        <v>4019956</v>
      </c>
      <c r="AF20" s="87">
        <v>4181150</v>
      </c>
      <c r="AG20" s="87">
        <v>4331740</v>
      </c>
      <c r="AH20" s="87">
        <v>4427313</v>
      </c>
      <c r="AI20" s="87">
        <v>4519398</v>
      </c>
      <c r="AJ20" s="87">
        <v>4612329</v>
      </c>
      <c r="AK20" s="87">
        <v>4706097</v>
      </c>
      <c r="AL20" s="87">
        <v>4796631</v>
      </c>
      <c r="AM20" s="87">
        <v>4889391</v>
      </c>
      <c r="AN20" s="87">
        <v>4985289</v>
      </c>
      <c r="AO20" s="87">
        <v>5087584</v>
      </c>
      <c r="AP20" s="87">
        <v>5193416</v>
      </c>
      <c r="AQ20" s="87">
        <v>5302681</v>
      </c>
      <c r="AR20" s="277"/>
    </row>
    <row r="21" spans="1:44" ht="14.5" x14ac:dyDescent="0.35">
      <c r="A21" s="241" t="s">
        <v>111</v>
      </c>
      <c r="B21" s="263">
        <v>20.50367</v>
      </c>
      <c r="C21" s="263">
        <v>20.696158</v>
      </c>
      <c r="D21" s="263">
        <v>20.888646000000001</v>
      </c>
      <c r="E21" s="263">
        <v>21.081133999999999</v>
      </c>
      <c r="F21" s="263">
        <v>21.273622</v>
      </c>
      <c r="G21" s="263">
        <v>21.46611</v>
      </c>
      <c r="H21" s="263">
        <v>24.257560000000002</v>
      </c>
      <c r="I21" s="263">
        <v>26.834689999999998</v>
      </c>
      <c r="J21" s="263">
        <v>29.361440000000002</v>
      </c>
      <c r="K21" s="263">
        <v>30.650839999999999</v>
      </c>
      <c r="L21" s="263">
        <v>33.699359999999999</v>
      </c>
      <c r="M21" s="263">
        <v>36.747880000000002</v>
      </c>
      <c r="N21" s="263">
        <v>38.111739999999998</v>
      </c>
      <c r="O21" s="263">
        <v>38.232804999999999</v>
      </c>
      <c r="P21" s="263">
        <v>38.353870000000001</v>
      </c>
      <c r="Q21" s="263">
        <v>38.51202</v>
      </c>
      <c r="R21" s="263">
        <v>38.311590000000002</v>
      </c>
      <c r="S21" s="263">
        <v>36.90052</v>
      </c>
      <c r="T21" s="263">
        <v>36.52693</v>
      </c>
      <c r="U21" s="263">
        <v>34.595500000000001</v>
      </c>
      <c r="V21" s="263">
        <v>34.595500000000001</v>
      </c>
      <c r="W21" s="87">
        <v>17211934</v>
      </c>
      <c r="X21" s="87">
        <v>17724310</v>
      </c>
      <c r="Y21" s="87">
        <v>18250774</v>
      </c>
      <c r="Z21" s="87">
        <v>18792171</v>
      </c>
      <c r="AA21" s="87">
        <v>19350299</v>
      </c>
      <c r="AB21" s="87">
        <v>19924958</v>
      </c>
      <c r="AC21" s="87">
        <v>20513599</v>
      </c>
      <c r="AD21" s="87">
        <v>21117092</v>
      </c>
      <c r="AE21" s="87">
        <v>21731053</v>
      </c>
      <c r="AF21" s="87">
        <v>22348158</v>
      </c>
      <c r="AG21" s="87">
        <v>22966240</v>
      </c>
      <c r="AH21" s="87">
        <v>23588073</v>
      </c>
      <c r="AI21" s="87">
        <v>24215976</v>
      </c>
      <c r="AJ21" s="87">
        <v>24850912</v>
      </c>
      <c r="AK21" s="87">
        <v>25501941</v>
      </c>
      <c r="AL21" s="87">
        <v>26169542</v>
      </c>
      <c r="AM21" s="87">
        <v>26846541</v>
      </c>
      <c r="AN21" s="87">
        <v>27533134</v>
      </c>
      <c r="AO21" s="87">
        <v>28225177</v>
      </c>
      <c r="AP21" s="87">
        <v>28915653</v>
      </c>
      <c r="AQ21" s="87">
        <v>29611714</v>
      </c>
      <c r="AR21" s="277"/>
    </row>
    <row r="22" spans="1:44" ht="14.5" x14ac:dyDescent="0.35">
      <c r="A22" s="241" t="s">
        <v>112</v>
      </c>
      <c r="B22" s="263">
        <v>31.288830000000001</v>
      </c>
      <c r="C22" s="263">
        <v>31.974640000000001</v>
      </c>
      <c r="D22" s="263">
        <v>30.77167</v>
      </c>
      <c r="E22" s="263">
        <v>29.478995000000001</v>
      </c>
      <c r="F22" s="263">
        <v>28.186319999999998</v>
      </c>
      <c r="G22" s="263">
        <v>28.04205</v>
      </c>
      <c r="H22" s="263">
        <v>30.015619999999998</v>
      </c>
      <c r="I22" s="263">
        <v>29.748100000000001</v>
      </c>
      <c r="J22" s="263">
        <v>32.13344</v>
      </c>
      <c r="K22" s="263">
        <v>32.729950000000002</v>
      </c>
      <c r="L22" s="263">
        <v>33.98077</v>
      </c>
      <c r="M22" s="263">
        <v>35.08737</v>
      </c>
      <c r="N22" s="263">
        <v>35.31964</v>
      </c>
      <c r="O22" s="263">
        <v>38.437330000000003</v>
      </c>
      <c r="P22" s="263">
        <v>40.211739999999999</v>
      </c>
      <c r="Q22" s="263">
        <v>40.772539999999999</v>
      </c>
      <c r="R22" s="263">
        <v>39.175249999999998</v>
      </c>
      <c r="S22" s="263">
        <v>39.892029999999998</v>
      </c>
      <c r="T22" s="263">
        <v>40.281759999999998</v>
      </c>
      <c r="U22" s="263">
        <v>37.084910000000001</v>
      </c>
      <c r="V22" s="263">
        <v>37.084910000000001</v>
      </c>
      <c r="W22" s="87">
        <v>11784498</v>
      </c>
      <c r="X22" s="87">
        <v>12087965</v>
      </c>
      <c r="Y22" s="87">
        <v>12411342</v>
      </c>
      <c r="Z22" s="87">
        <v>12755648</v>
      </c>
      <c r="AA22" s="87">
        <v>13118307</v>
      </c>
      <c r="AB22" s="87">
        <v>13495463</v>
      </c>
      <c r="AC22" s="87">
        <v>13889423</v>
      </c>
      <c r="AD22" s="87">
        <v>14298932</v>
      </c>
      <c r="AE22" s="87">
        <v>14718422</v>
      </c>
      <c r="AF22" s="87">
        <v>15146094</v>
      </c>
      <c r="AG22" s="87">
        <v>15581251</v>
      </c>
      <c r="AH22" s="87">
        <v>16024775</v>
      </c>
      <c r="AI22" s="87">
        <v>16477966</v>
      </c>
      <c r="AJ22" s="87">
        <v>16938942</v>
      </c>
      <c r="AK22" s="87">
        <v>17405624</v>
      </c>
      <c r="AL22" s="87">
        <v>17881167</v>
      </c>
      <c r="AM22" s="87">
        <v>18367883</v>
      </c>
      <c r="AN22" s="87">
        <v>18867337</v>
      </c>
      <c r="AO22" s="87">
        <v>19377061</v>
      </c>
      <c r="AP22" s="87">
        <v>19889742</v>
      </c>
      <c r="AQ22" s="87">
        <v>20405317</v>
      </c>
      <c r="AR22" s="277"/>
    </row>
    <row r="23" spans="1:44" ht="14.5" x14ac:dyDescent="0.35">
      <c r="A23" s="241" t="s">
        <v>113</v>
      </c>
      <c r="B23" s="263">
        <v>17.453720000000001</v>
      </c>
      <c r="C23" s="263">
        <v>19.010940000000002</v>
      </c>
      <c r="D23" s="263">
        <v>20.568159999999999</v>
      </c>
      <c r="E23" s="263">
        <v>22.12538</v>
      </c>
      <c r="F23" s="263">
        <v>23.993960000000001</v>
      </c>
      <c r="G23" s="263">
        <v>25.832540000000002</v>
      </c>
      <c r="H23" s="263">
        <v>27.707460000000001</v>
      </c>
      <c r="I23" s="263">
        <v>30.305540000000001</v>
      </c>
      <c r="J23" s="263">
        <v>33.731990000000003</v>
      </c>
      <c r="K23" s="263">
        <v>36.671990000000001</v>
      </c>
      <c r="L23" s="263">
        <v>39.286099999999998</v>
      </c>
      <c r="M23" s="263">
        <v>41.232559999999999</v>
      </c>
      <c r="N23" s="263">
        <v>41.525115</v>
      </c>
      <c r="O23" s="263">
        <v>41.81767</v>
      </c>
      <c r="P23" s="263">
        <v>44.018169999999998</v>
      </c>
      <c r="Q23" s="263">
        <v>41.720140000000001</v>
      </c>
      <c r="R23" s="263">
        <v>42.992980000000003</v>
      </c>
      <c r="S23" s="263">
        <v>41.523139999999998</v>
      </c>
      <c r="T23" s="263">
        <v>41.027279999999998</v>
      </c>
      <c r="U23" s="263">
        <v>39.160215000000001</v>
      </c>
      <c r="V23" s="263">
        <v>37.293149999999997</v>
      </c>
      <c r="W23" s="87">
        <v>11952660</v>
      </c>
      <c r="X23" s="87">
        <v>12342165</v>
      </c>
      <c r="Y23" s="87">
        <v>12751995</v>
      </c>
      <c r="Z23" s="87">
        <v>13180551</v>
      </c>
      <c r="AA23" s="87">
        <v>13623541</v>
      </c>
      <c r="AB23" s="87">
        <v>14080912</v>
      </c>
      <c r="AC23" s="87">
        <v>14551117</v>
      </c>
      <c r="AD23" s="87">
        <v>15032635</v>
      </c>
      <c r="AE23" s="87">
        <v>15529181</v>
      </c>
      <c r="AF23" s="87">
        <v>16039734</v>
      </c>
      <c r="AG23" s="87">
        <v>16514687</v>
      </c>
      <c r="AH23" s="87">
        <v>17004033</v>
      </c>
      <c r="AI23" s="87">
        <v>17551814</v>
      </c>
      <c r="AJ23" s="87">
        <v>18112907</v>
      </c>
      <c r="AK23" s="87">
        <v>18700106</v>
      </c>
      <c r="AL23" s="87">
        <v>19311355</v>
      </c>
      <c r="AM23" s="87">
        <v>19934298</v>
      </c>
      <c r="AN23" s="87">
        <v>20567424</v>
      </c>
      <c r="AO23" s="87">
        <v>21224040</v>
      </c>
      <c r="AP23" s="87">
        <v>21904983</v>
      </c>
      <c r="AQ23" s="87">
        <v>22593590</v>
      </c>
      <c r="AR23" s="277"/>
    </row>
    <row r="24" spans="1:44" ht="14.5" x14ac:dyDescent="0.35">
      <c r="A24" s="241" t="s">
        <v>114</v>
      </c>
      <c r="B24" s="263">
        <v>17.807490000000001</v>
      </c>
      <c r="C24" s="263">
        <v>20.207190000000001</v>
      </c>
      <c r="D24" s="263">
        <v>20.260850000000001</v>
      </c>
      <c r="E24" s="263">
        <v>21.22165</v>
      </c>
      <c r="F24" s="263">
        <v>21.856439999999999</v>
      </c>
      <c r="G24" s="263">
        <v>22.316120000000002</v>
      </c>
      <c r="H24" s="263">
        <v>23.308720000000001</v>
      </c>
      <c r="I24" s="263">
        <v>21.197620000000001</v>
      </c>
      <c r="J24" s="263">
        <v>19.08652</v>
      </c>
      <c r="K24" s="263">
        <v>20.488810000000001</v>
      </c>
      <c r="L24" s="263">
        <v>20.75177</v>
      </c>
      <c r="M24" s="263">
        <v>22.903379999999999</v>
      </c>
      <c r="N24" s="263">
        <v>27.263829999999999</v>
      </c>
      <c r="O24" s="263">
        <v>30.101040000000001</v>
      </c>
      <c r="P24" s="263">
        <v>30.714099999999998</v>
      </c>
      <c r="Q24" s="263">
        <v>31.419350000000001</v>
      </c>
      <c r="R24" s="263">
        <v>32.677190000000003</v>
      </c>
      <c r="S24" s="263">
        <v>32.565539999999999</v>
      </c>
      <c r="T24" s="263">
        <v>36.833910000000003</v>
      </c>
      <c r="U24" s="263">
        <v>39.408969999999997</v>
      </c>
      <c r="V24" s="263">
        <v>38.18721</v>
      </c>
      <c r="W24" s="87">
        <v>2821703</v>
      </c>
      <c r="X24" s="87">
        <v>2883326</v>
      </c>
      <c r="Y24" s="87">
        <v>2946575</v>
      </c>
      <c r="Z24" s="87">
        <v>3012360</v>
      </c>
      <c r="AA24" s="87">
        <v>3081229</v>
      </c>
      <c r="AB24" s="87">
        <v>3153508</v>
      </c>
      <c r="AC24" s="87">
        <v>3233336</v>
      </c>
      <c r="AD24" s="87">
        <v>3322616</v>
      </c>
      <c r="AE24" s="87">
        <v>3419461</v>
      </c>
      <c r="AF24" s="87">
        <v>3524249</v>
      </c>
      <c r="AG24" s="87">
        <v>3636113</v>
      </c>
      <c r="AH24" s="87">
        <v>3742959</v>
      </c>
      <c r="AI24" s="87">
        <v>3843174</v>
      </c>
      <c r="AJ24" s="87">
        <v>3946220</v>
      </c>
      <c r="AK24" s="87">
        <v>4051890</v>
      </c>
      <c r="AL24" s="87">
        <v>4160015</v>
      </c>
      <c r="AM24" s="87">
        <v>4270712</v>
      </c>
      <c r="AN24" s="87">
        <v>4383849</v>
      </c>
      <c r="AO24" s="87">
        <v>4498604</v>
      </c>
      <c r="AP24" s="87">
        <v>4614974</v>
      </c>
      <c r="AQ24" s="87">
        <v>4736139</v>
      </c>
      <c r="AR24" s="277"/>
    </row>
    <row r="25" spans="1:44" ht="14.5" x14ac:dyDescent="0.35">
      <c r="A25" s="241" t="s">
        <v>115</v>
      </c>
      <c r="B25" s="263">
        <v>6.1973500000000001</v>
      </c>
      <c r="C25" s="263">
        <v>6.9769800000000002</v>
      </c>
      <c r="D25" s="263">
        <v>8.6243700000000008</v>
      </c>
      <c r="E25" s="263">
        <v>9.8201149999999995</v>
      </c>
      <c r="F25" s="263">
        <v>11.01586</v>
      </c>
      <c r="G25" s="263">
        <v>13.44469</v>
      </c>
      <c r="H25" s="263">
        <v>15.72593</v>
      </c>
      <c r="I25" s="263">
        <v>18.408069999999999</v>
      </c>
      <c r="J25" s="263">
        <v>20.570219999999999</v>
      </c>
      <c r="K25" s="263">
        <v>23.243770000000001</v>
      </c>
      <c r="L25" s="263">
        <v>25.226410000000001</v>
      </c>
      <c r="M25" s="263">
        <v>25.996729999999999</v>
      </c>
      <c r="N25" s="263">
        <v>25.506789999999999</v>
      </c>
      <c r="O25" s="263">
        <v>34.090899999999998</v>
      </c>
      <c r="P25" s="263">
        <v>33.378999999999998</v>
      </c>
      <c r="Q25" s="263">
        <v>33.569389999999999</v>
      </c>
      <c r="R25" s="263">
        <v>26.779779999999999</v>
      </c>
      <c r="S25" s="263">
        <v>35.40672</v>
      </c>
      <c r="T25" s="263">
        <v>28.87265</v>
      </c>
      <c r="U25" s="263">
        <v>30.265149999999998</v>
      </c>
      <c r="V25" s="263">
        <v>39.020479999999999</v>
      </c>
      <c r="W25" s="87">
        <v>18694946</v>
      </c>
      <c r="X25" s="87">
        <v>19186754</v>
      </c>
      <c r="Y25" s="87">
        <v>19694411</v>
      </c>
      <c r="Z25" s="87">
        <v>20211114</v>
      </c>
      <c r="AA25" s="87">
        <v>20735982</v>
      </c>
      <c r="AB25" s="87">
        <v>21280513</v>
      </c>
      <c r="AC25" s="87">
        <v>21845571</v>
      </c>
      <c r="AD25" s="87">
        <v>22436660</v>
      </c>
      <c r="AE25" s="87">
        <v>23073723</v>
      </c>
      <c r="AF25" s="87">
        <v>23760421</v>
      </c>
      <c r="AG25" s="87">
        <v>24487611</v>
      </c>
      <c r="AH25" s="87">
        <v>25251731</v>
      </c>
      <c r="AI25" s="87">
        <v>26038704</v>
      </c>
      <c r="AJ25" s="87">
        <v>26843246</v>
      </c>
      <c r="AK25" s="87">
        <v>27696493</v>
      </c>
      <c r="AL25" s="87">
        <v>28569441</v>
      </c>
      <c r="AM25" s="87">
        <v>29423878</v>
      </c>
      <c r="AN25" s="87">
        <v>30285595</v>
      </c>
      <c r="AO25" s="87">
        <v>31178239</v>
      </c>
      <c r="AP25" s="87">
        <v>32077072</v>
      </c>
      <c r="AQ25" s="87">
        <v>32969518</v>
      </c>
      <c r="AR25" s="277"/>
    </row>
    <row r="26" spans="1:44" ht="14.5" x14ac:dyDescent="0.35">
      <c r="A26" s="241" t="s">
        <v>116</v>
      </c>
      <c r="B26" s="263">
        <v>6.59192</v>
      </c>
      <c r="C26" s="263">
        <v>6.4870000000000001</v>
      </c>
      <c r="D26" s="263">
        <v>6.5466100000000003</v>
      </c>
      <c r="E26" s="263">
        <v>7.1614300000000002</v>
      </c>
      <c r="F26" s="263">
        <v>8.7065699999999993</v>
      </c>
      <c r="G26" s="263">
        <v>9.6314899999999994</v>
      </c>
      <c r="H26" s="263">
        <v>11.04809</v>
      </c>
      <c r="I26" s="263">
        <v>10.598789999999999</v>
      </c>
      <c r="J26" s="263">
        <v>10.91361</v>
      </c>
      <c r="K26" s="263">
        <v>11.431990000000001</v>
      </c>
      <c r="L26" s="263">
        <v>13.04247</v>
      </c>
      <c r="M26" s="263">
        <v>13.88327</v>
      </c>
      <c r="N26" s="263">
        <v>15.059340000000001</v>
      </c>
      <c r="O26" s="263">
        <v>16.253820000000001</v>
      </c>
      <c r="P26" s="263">
        <v>18.204360000000001</v>
      </c>
      <c r="Q26" s="263">
        <v>20.093219999999999</v>
      </c>
      <c r="R26" s="263">
        <v>23.124970000000001</v>
      </c>
      <c r="S26" s="263">
        <v>24.25375</v>
      </c>
      <c r="T26" s="263">
        <v>24.25375</v>
      </c>
      <c r="U26" s="263">
        <v>24.25375</v>
      </c>
      <c r="V26" s="263">
        <v>24.25375</v>
      </c>
      <c r="W26" s="87">
        <v>12456517</v>
      </c>
      <c r="X26" s="87">
        <v>12900790</v>
      </c>
      <c r="Y26" s="87">
        <v>13366885</v>
      </c>
      <c r="Z26" s="87">
        <v>13855221</v>
      </c>
      <c r="AA26" s="87">
        <v>14365168</v>
      </c>
      <c r="AB26" s="87">
        <v>14897873</v>
      </c>
      <c r="AC26" s="87">
        <v>15455175</v>
      </c>
      <c r="AD26" s="87">
        <v>16037915</v>
      </c>
      <c r="AE26" s="87">
        <v>16647543</v>
      </c>
      <c r="AF26" s="87">
        <v>17283112</v>
      </c>
      <c r="AG26" s="87">
        <v>17954407</v>
      </c>
      <c r="AH26" s="87">
        <v>18653199</v>
      </c>
      <c r="AI26" s="87">
        <v>19372014</v>
      </c>
      <c r="AJ26" s="87">
        <v>20128124</v>
      </c>
      <c r="AK26" s="87">
        <v>20921743</v>
      </c>
      <c r="AL26" s="87">
        <v>21737922</v>
      </c>
      <c r="AM26" s="87">
        <v>22577058</v>
      </c>
      <c r="AN26" s="87">
        <v>23443393</v>
      </c>
      <c r="AO26" s="87">
        <v>24333639</v>
      </c>
      <c r="AP26" s="87">
        <v>25252722</v>
      </c>
      <c r="AQ26" s="87">
        <v>26207977</v>
      </c>
      <c r="AR26" s="277"/>
    </row>
    <row r="27" spans="1:44" ht="14.5" x14ac:dyDescent="0.35">
      <c r="A27" s="241" t="s">
        <v>117</v>
      </c>
      <c r="B27" s="263">
        <v>11.41377</v>
      </c>
      <c r="C27" s="263">
        <v>11.703799999999999</v>
      </c>
      <c r="D27" s="263">
        <v>12.53148</v>
      </c>
      <c r="E27" s="263">
        <v>13.96687</v>
      </c>
      <c r="F27" s="263">
        <v>15.713939999999999</v>
      </c>
      <c r="G27" s="263">
        <v>16.725490000000001</v>
      </c>
      <c r="H27" s="263">
        <v>18.381430000000002</v>
      </c>
      <c r="I27" s="263">
        <v>20.440439999999999</v>
      </c>
      <c r="J27" s="263">
        <v>21.97306</v>
      </c>
      <c r="K27" s="263">
        <v>26.149719999999999</v>
      </c>
      <c r="L27" s="263">
        <v>31.617640000000002</v>
      </c>
      <c r="M27" s="263">
        <v>35.587220000000002</v>
      </c>
      <c r="N27" s="263">
        <v>38.307980000000001</v>
      </c>
      <c r="O27" s="263">
        <v>40.717880000000001</v>
      </c>
      <c r="P27" s="263">
        <v>40.091279999999998</v>
      </c>
      <c r="Q27" s="263">
        <v>37.85201</v>
      </c>
      <c r="R27" s="263">
        <v>37.271889999999999</v>
      </c>
      <c r="S27" s="263">
        <v>38.882649999999998</v>
      </c>
      <c r="T27" s="263">
        <v>40.896059999999999</v>
      </c>
      <c r="U27" s="263">
        <v>44.319040000000001</v>
      </c>
      <c r="V27" s="263">
        <v>45.202755000000003</v>
      </c>
      <c r="W27" s="87">
        <v>8372306</v>
      </c>
      <c r="X27" s="87">
        <v>8567992</v>
      </c>
      <c r="Y27" s="87">
        <v>8791853</v>
      </c>
      <c r="Z27" s="87">
        <v>9026299</v>
      </c>
      <c r="AA27" s="87">
        <v>9270066</v>
      </c>
      <c r="AB27" s="87">
        <v>9523168</v>
      </c>
      <c r="AC27" s="87">
        <v>9781996</v>
      </c>
      <c r="AD27" s="87">
        <v>10043737</v>
      </c>
      <c r="AE27" s="87">
        <v>10309031</v>
      </c>
      <c r="AF27" s="87">
        <v>10576932</v>
      </c>
      <c r="AG27" s="87">
        <v>10840334</v>
      </c>
      <c r="AH27" s="87">
        <v>11101350</v>
      </c>
      <c r="AI27" s="87">
        <v>11368451</v>
      </c>
      <c r="AJ27" s="87">
        <v>11642959</v>
      </c>
      <c r="AK27" s="87">
        <v>11930899</v>
      </c>
      <c r="AL27" s="87">
        <v>12230339</v>
      </c>
      <c r="AM27" s="87">
        <v>12531808</v>
      </c>
      <c r="AN27" s="87">
        <v>12835028</v>
      </c>
      <c r="AO27" s="87">
        <v>13146362</v>
      </c>
      <c r="AP27" s="87">
        <v>13461888</v>
      </c>
      <c r="AQ27" s="87">
        <v>13776698</v>
      </c>
      <c r="AR27" s="277"/>
    </row>
    <row r="28" spans="1:44" ht="14.5" x14ac:dyDescent="0.35">
      <c r="A28" s="241" t="s">
        <v>118</v>
      </c>
      <c r="B28" s="263">
        <v>35.523893999999999</v>
      </c>
      <c r="C28" s="263">
        <v>35.599586000000002</v>
      </c>
      <c r="D28" s="263">
        <v>35.675277999999999</v>
      </c>
      <c r="E28" s="263">
        <v>35.750970000000002</v>
      </c>
      <c r="F28" s="263">
        <v>39.256439999999998</v>
      </c>
      <c r="G28" s="263">
        <v>42.82085</v>
      </c>
      <c r="H28" s="263">
        <v>45.314459999999997</v>
      </c>
      <c r="I28" s="263">
        <v>47.808070000000001</v>
      </c>
      <c r="J28" s="263">
        <v>45.085479999999997</v>
      </c>
      <c r="K28" s="263">
        <v>50.815049999999999</v>
      </c>
      <c r="L28" s="263">
        <v>51.76887</v>
      </c>
      <c r="M28" s="263">
        <v>50.46499</v>
      </c>
      <c r="N28" s="263">
        <v>58.084099999999999</v>
      </c>
      <c r="O28" s="263">
        <v>64.526200000000003</v>
      </c>
      <c r="P28" s="263">
        <v>75.037739999999999</v>
      </c>
      <c r="Q28" s="263">
        <v>82.499250000000004</v>
      </c>
      <c r="R28" s="263">
        <v>83.194270000000003</v>
      </c>
      <c r="S28" s="263">
        <v>89.338120000000004</v>
      </c>
      <c r="T28" s="263">
        <v>89.338120000000004</v>
      </c>
      <c r="U28" s="263">
        <v>89.338120000000004</v>
      </c>
      <c r="V28" s="263">
        <v>89.338120000000004</v>
      </c>
      <c r="W28" s="87">
        <v>149841</v>
      </c>
      <c r="X28" s="87">
        <v>153762</v>
      </c>
      <c r="Y28" s="87">
        <v>157697</v>
      </c>
      <c r="Z28" s="87">
        <v>161680</v>
      </c>
      <c r="AA28" s="87">
        <v>165725</v>
      </c>
      <c r="AB28" s="87">
        <v>169845</v>
      </c>
      <c r="AC28" s="87">
        <v>174004</v>
      </c>
      <c r="AD28" s="87">
        <v>178128</v>
      </c>
      <c r="AE28" s="87">
        <v>182138</v>
      </c>
      <c r="AF28" s="87">
        <v>186044</v>
      </c>
      <c r="AG28" s="87">
        <v>189924</v>
      </c>
      <c r="AH28" s="87">
        <v>193757</v>
      </c>
      <c r="AI28" s="87">
        <v>197497</v>
      </c>
      <c r="AJ28" s="87">
        <v>201124</v>
      </c>
      <c r="AK28" s="87">
        <v>204632</v>
      </c>
      <c r="AL28" s="87">
        <v>208036</v>
      </c>
      <c r="AM28" s="87">
        <v>211344</v>
      </c>
      <c r="AN28" s="87">
        <v>214599</v>
      </c>
      <c r="AO28" s="87">
        <v>218641</v>
      </c>
      <c r="AP28" s="87">
        <v>223107</v>
      </c>
      <c r="AQ28" s="87">
        <v>227380</v>
      </c>
      <c r="AR28" s="277"/>
    </row>
    <row r="29" spans="1:44" ht="14.5" x14ac:dyDescent="0.35">
      <c r="A29" s="241" t="s">
        <v>119</v>
      </c>
      <c r="B29" s="263">
        <v>15.70289</v>
      </c>
      <c r="C29" s="263">
        <v>15.96344</v>
      </c>
      <c r="D29" s="263">
        <v>17.3689</v>
      </c>
      <c r="E29" s="263">
        <v>18.832995</v>
      </c>
      <c r="F29" s="263">
        <v>20.297090000000001</v>
      </c>
      <c r="G29" s="263">
        <v>22.41254</v>
      </c>
      <c r="H29" s="263">
        <v>24.178180000000001</v>
      </c>
      <c r="I29" s="263">
        <v>27.248705000000001</v>
      </c>
      <c r="J29" s="263">
        <v>30.319230000000001</v>
      </c>
      <c r="K29" s="263">
        <v>33.273605000000003</v>
      </c>
      <c r="L29" s="263">
        <v>36.227980000000002</v>
      </c>
      <c r="M29" s="263">
        <v>41.417079999999999</v>
      </c>
      <c r="N29" s="263">
        <v>45.33231</v>
      </c>
      <c r="O29" s="263">
        <v>48.128279999999997</v>
      </c>
      <c r="P29" s="263">
        <v>50.25535</v>
      </c>
      <c r="Q29" s="263">
        <v>50.935549999999999</v>
      </c>
      <c r="R29" s="263">
        <v>49.761425000000003</v>
      </c>
      <c r="S29" s="263">
        <v>48.587299999999999</v>
      </c>
      <c r="T29" s="263">
        <v>47.413175000000003</v>
      </c>
      <c r="U29" s="263">
        <v>46.239049999999999</v>
      </c>
      <c r="V29" s="263">
        <v>46.56073</v>
      </c>
      <c r="W29" s="87">
        <v>10180950</v>
      </c>
      <c r="X29" s="87">
        <v>10434504</v>
      </c>
      <c r="Y29" s="87">
        <v>10698691</v>
      </c>
      <c r="Z29" s="87">
        <v>10974057</v>
      </c>
      <c r="AA29" s="87">
        <v>11263387</v>
      </c>
      <c r="AB29" s="87">
        <v>11563869</v>
      </c>
      <c r="AC29" s="87">
        <v>11872929</v>
      </c>
      <c r="AD29" s="87">
        <v>12195029</v>
      </c>
      <c r="AE29" s="87">
        <v>12530121</v>
      </c>
      <c r="AF29" s="87">
        <v>12875880</v>
      </c>
      <c r="AG29" s="87">
        <v>13231833</v>
      </c>
      <c r="AH29" s="87">
        <v>13595566</v>
      </c>
      <c r="AI29" s="87">
        <v>13970308</v>
      </c>
      <c r="AJ29" s="87">
        <v>14356181</v>
      </c>
      <c r="AK29" s="87">
        <v>14751356</v>
      </c>
      <c r="AL29" s="87">
        <v>15157793</v>
      </c>
      <c r="AM29" s="87">
        <v>15574909</v>
      </c>
      <c r="AN29" s="87">
        <v>16000781</v>
      </c>
      <c r="AO29" s="87">
        <v>16436120</v>
      </c>
      <c r="AP29" s="87">
        <v>16876720</v>
      </c>
      <c r="AQ29" s="87">
        <v>17316449</v>
      </c>
      <c r="AR29" s="277"/>
    </row>
    <row r="30" spans="1:44" ht="14.5" x14ac:dyDescent="0.35">
      <c r="A30" s="241" t="s">
        <v>120</v>
      </c>
      <c r="B30" s="263">
        <v>23.381717999999999</v>
      </c>
      <c r="C30" s="263">
        <v>24.254020000000001</v>
      </c>
      <c r="D30" s="263">
        <v>25.777925</v>
      </c>
      <c r="E30" s="263">
        <v>27.301829999999999</v>
      </c>
      <c r="F30" s="263">
        <v>28.825735000000002</v>
      </c>
      <c r="G30" s="263">
        <v>30.349640000000001</v>
      </c>
      <c r="H30" s="263">
        <v>31.873545</v>
      </c>
      <c r="I30" s="263">
        <v>33.397449999999999</v>
      </c>
      <c r="J30" s="263">
        <v>34.921354999999998</v>
      </c>
      <c r="K30" s="263">
        <v>36.445259999999998</v>
      </c>
      <c r="L30" s="263">
        <v>37.969164999999997</v>
      </c>
      <c r="M30" s="263">
        <v>39.493070000000003</v>
      </c>
      <c r="N30" s="263">
        <v>43.998019999999997</v>
      </c>
      <c r="O30" s="263">
        <v>38.921210000000002</v>
      </c>
      <c r="P30" s="263">
        <v>38.989395000000002</v>
      </c>
      <c r="Q30" s="263">
        <v>39.057580000000002</v>
      </c>
      <c r="R30" s="263">
        <v>41.429940000000002</v>
      </c>
      <c r="S30" s="263">
        <v>41.796320000000001</v>
      </c>
      <c r="T30" s="263">
        <v>41.796320000000001</v>
      </c>
      <c r="U30" s="263">
        <v>41.796320000000001</v>
      </c>
      <c r="V30" s="263">
        <v>41.796320000000001</v>
      </c>
      <c r="W30" s="87">
        <v>5140113</v>
      </c>
      <c r="X30" s="87">
        <v>5350907</v>
      </c>
      <c r="Y30" s="87">
        <v>5533329</v>
      </c>
      <c r="Z30" s="87">
        <v>5683334</v>
      </c>
      <c r="AA30" s="87">
        <v>5809774</v>
      </c>
      <c r="AB30" s="87">
        <v>5939163</v>
      </c>
      <c r="AC30" s="87">
        <v>6090860</v>
      </c>
      <c r="AD30" s="87">
        <v>6259842</v>
      </c>
      <c r="AE30" s="87">
        <v>6436698</v>
      </c>
      <c r="AF30" s="87">
        <v>6612385</v>
      </c>
      <c r="AG30" s="87">
        <v>6788587</v>
      </c>
      <c r="AH30" s="87">
        <v>6964859</v>
      </c>
      <c r="AI30" s="87">
        <v>7140688</v>
      </c>
      <c r="AJ30" s="87">
        <v>7314773</v>
      </c>
      <c r="AK30" s="87">
        <v>7493913</v>
      </c>
      <c r="AL30" s="87">
        <v>7677565</v>
      </c>
      <c r="AM30" s="87">
        <v>7861281</v>
      </c>
      <c r="AN30" s="87">
        <v>8046828</v>
      </c>
      <c r="AO30" s="87">
        <v>8233970</v>
      </c>
      <c r="AP30" s="87">
        <v>8420641</v>
      </c>
      <c r="AQ30" s="87">
        <v>8605718</v>
      </c>
      <c r="AR30" s="277"/>
    </row>
    <row r="31" spans="1:44" ht="14.5" x14ac:dyDescent="0.35">
      <c r="A31" s="241" t="s">
        <v>121</v>
      </c>
      <c r="B31" s="263">
        <v>7.1997166669999997</v>
      </c>
      <c r="C31" s="263">
        <v>7.0186642859999999</v>
      </c>
      <c r="D31" s="263">
        <v>6.8376119050000002</v>
      </c>
      <c r="E31" s="263">
        <v>6.6565595240000004</v>
      </c>
      <c r="F31" s="263">
        <v>6.4755071429999997</v>
      </c>
      <c r="G31" s="263">
        <v>6.294454762</v>
      </c>
      <c r="H31" s="263">
        <v>6.1134023810000002</v>
      </c>
      <c r="I31" s="263">
        <v>5.9323499999999996</v>
      </c>
      <c r="J31" s="263">
        <v>5.9020385710000003</v>
      </c>
      <c r="K31" s="263">
        <v>5.8717271430000002</v>
      </c>
      <c r="L31" s="263">
        <v>5.841415714</v>
      </c>
      <c r="M31" s="263">
        <v>5.811104286</v>
      </c>
      <c r="N31" s="263">
        <v>5.7807928569999998</v>
      </c>
      <c r="O31" s="263">
        <v>5.7504814289999997</v>
      </c>
      <c r="P31" s="263">
        <v>5.7201700000000004</v>
      </c>
      <c r="Q31" s="263">
        <v>5.6898585710000003</v>
      </c>
      <c r="R31" s="263">
        <v>5.6595471430000002</v>
      </c>
      <c r="S31" s="263">
        <v>5.629235714</v>
      </c>
      <c r="T31" s="263">
        <v>5.5989242859999999</v>
      </c>
      <c r="U31" s="263">
        <v>5.5686128569999997</v>
      </c>
      <c r="V31" s="263">
        <v>5.5383014289999997</v>
      </c>
      <c r="W31" s="99">
        <v>9411103</v>
      </c>
      <c r="X31" s="99">
        <v>9758281</v>
      </c>
      <c r="Y31" s="99">
        <v>10117354</v>
      </c>
      <c r="Z31" s="99">
        <v>10467292</v>
      </c>
      <c r="AA31" s="99">
        <v>10784973</v>
      </c>
      <c r="AB31" s="99">
        <v>11118092</v>
      </c>
      <c r="AC31" s="99">
        <v>11444870</v>
      </c>
      <c r="AD31" s="99">
        <v>11730037</v>
      </c>
      <c r="AE31" s="99">
        <v>12026649</v>
      </c>
      <c r="AF31" s="99">
        <v>12216837</v>
      </c>
      <c r="AG31" s="99">
        <v>12440326</v>
      </c>
      <c r="AH31" s="99">
        <v>12852485</v>
      </c>
      <c r="AI31" s="99">
        <v>13309235</v>
      </c>
      <c r="AJ31" s="99">
        <v>13763906</v>
      </c>
      <c r="AK31" s="99">
        <v>14292847</v>
      </c>
      <c r="AL31" s="99">
        <v>14864221</v>
      </c>
      <c r="AM31" s="99">
        <v>15411094</v>
      </c>
      <c r="AN31" s="99">
        <v>15981300</v>
      </c>
      <c r="AO31" s="99">
        <v>16537016</v>
      </c>
      <c r="AP31" s="99">
        <v>17065581</v>
      </c>
      <c r="AQ31" s="99">
        <v>17597511</v>
      </c>
      <c r="AR31" s="277"/>
    </row>
    <row r="32" spans="1:44" ht="14.5" x14ac:dyDescent="0.35">
      <c r="A32" s="241" t="s">
        <v>122</v>
      </c>
      <c r="B32" s="263">
        <v>9.6886200000000002</v>
      </c>
      <c r="C32" s="263">
        <v>9.6886200000000002</v>
      </c>
      <c r="D32" s="263">
        <v>9.6886200000000002</v>
      </c>
      <c r="E32" s="263">
        <v>9.6886200000000002</v>
      </c>
      <c r="F32" s="263">
        <v>9.6886200000000002</v>
      </c>
      <c r="G32" s="263">
        <v>9.6886200000000002</v>
      </c>
      <c r="H32" s="263">
        <v>9.6886200000000002</v>
      </c>
      <c r="I32" s="263">
        <v>9.6886200000000002</v>
      </c>
      <c r="J32" s="263">
        <v>9.6886200000000002</v>
      </c>
      <c r="K32" s="263">
        <v>9.6886200000000002</v>
      </c>
      <c r="L32" s="263">
        <v>9.6886200000000002</v>
      </c>
      <c r="M32" s="263">
        <v>9.6886200000000002</v>
      </c>
      <c r="N32" s="263">
        <v>10.018962500000001</v>
      </c>
      <c r="O32" s="263">
        <v>10.349304999999999</v>
      </c>
      <c r="P32" s="263">
        <v>10.6796475</v>
      </c>
      <c r="Q32" s="263">
        <v>11.00999</v>
      </c>
      <c r="R32" s="263">
        <v>11.00999</v>
      </c>
      <c r="S32" s="263">
        <v>11.00999</v>
      </c>
      <c r="T32" s="263">
        <v>11.00999</v>
      </c>
      <c r="U32" s="263">
        <v>11.00999</v>
      </c>
      <c r="V32" s="263">
        <v>11.00999</v>
      </c>
      <c r="W32" s="99">
        <v>6686100</v>
      </c>
      <c r="X32" s="99">
        <v>6992367</v>
      </c>
      <c r="Y32" s="99">
        <v>7317118</v>
      </c>
      <c r="Z32" s="99">
        <v>7662654</v>
      </c>
      <c r="AA32" s="99">
        <v>8029517</v>
      </c>
      <c r="AB32" s="99">
        <v>8417823</v>
      </c>
      <c r="AC32" s="99">
        <v>8823888</v>
      </c>
      <c r="AD32" s="99">
        <v>9229227</v>
      </c>
      <c r="AE32" s="99">
        <v>9714419</v>
      </c>
      <c r="AF32" s="99">
        <v>10243050</v>
      </c>
      <c r="AG32" s="99">
        <v>10701604</v>
      </c>
      <c r="AH32" s="99">
        <v>11106031</v>
      </c>
      <c r="AI32" s="99">
        <v>11213284</v>
      </c>
      <c r="AJ32" s="99">
        <v>11194299</v>
      </c>
      <c r="AK32" s="99">
        <v>11066105</v>
      </c>
      <c r="AL32" s="99">
        <v>10658226</v>
      </c>
      <c r="AM32" s="99">
        <v>10395329</v>
      </c>
      <c r="AN32" s="99">
        <v>10447666</v>
      </c>
      <c r="AO32" s="99">
        <v>10606227</v>
      </c>
      <c r="AP32" s="99">
        <v>10748272</v>
      </c>
      <c r="AQ32" s="99">
        <v>10913164</v>
      </c>
      <c r="AR32" s="277"/>
    </row>
    <row r="33" spans="1:44" ht="14.5" x14ac:dyDescent="0.35">
      <c r="A33" s="241" t="s">
        <v>123</v>
      </c>
      <c r="B33" s="263">
        <v>34.581319999999998</v>
      </c>
      <c r="C33" s="263">
        <v>34.581319999999998</v>
      </c>
      <c r="D33" s="263">
        <v>34.567210000000003</v>
      </c>
      <c r="E33" s="263">
        <v>35.875959999999999</v>
      </c>
      <c r="F33" s="263">
        <v>39.074129999999997</v>
      </c>
      <c r="G33" s="263">
        <v>38.752740000000003</v>
      </c>
      <c r="H33" s="263">
        <v>36.8583</v>
      </c>
      <c r="I33" s="263">
        <v>36.169989999999999</v>
      </c>
      <c r="J33" s="263">
        <v>38.280340000000002</v>
      </c>
      <c r="K33" s="263">
        <v>42.320990000000002</v>
      </c>
      <c r="L33" s="263">
        <v>42.522239999999996</v>
      </c>
      <c r="M33" s="263">
        <v>37.559130000000003</v>
      </c>
      <c r="N33" s="263">
        <v>41.23274</v>
      </c>
      <c r="O33" s="263">
        <v>43.609369999999998</v>
      </c>
      <c r="P33" s="263">
        <v>44.850909999999999</v>
      </c>
      <c r="Q33" s="263">
        <v>45.623710000000003</v>
      </c>
      <c r="R33" s="263">
        <v>44.13194</v>
      </c>
      <c r="S33" s="263">
        <v>46.621740000000003</v>
      </c>
      <c r="T33" s="263">
        <v>45.864190000000001</v>
      </c>
      <c r="U33" s="263">
        <v>45.864190000000001</v>
      </c>
      <c r="V33" s="263">
        <v>45.864190000000001</v>
      </c>
      <c r="W33" s="99">
        <v>27570318</v>
      </c>
      <c r="X33" s="99">
        <v>28188977</v>
      </c>
      <c r="Y33" s="99">
        <v>28831550</v>
      </c>
      <c r="Z33" s="99">
        <v>29540577</v>
      </c>
      <c r="AA33" s="99">
        <v>30332968</v>
      </c>
      <c r="AB33" s="99">
        <v>31191163</v>
      </c>
      <c r="AC33" s="99">
        <v>32065241</v>
      </c>
      <c r="AD33" s="99">
        <v>32948155</v>
      </c>
      <c r="AE33" s="99">
        <v>33739933</v>
      </c>
      <c r="AF33" s="99">
        <v>34419624</v>
      </c>
      <c r="AG33" s="99">
        <v>35159792</v>
      </c>
      <c r="AH33" s="99">
        <v>35990704</v>
      </c>
      <c r="AI33" s="99">
        <v>37003245</v>
      </c>
      <c r="AJ33" s="99">
        <v>38171178</v>
      </c>
      <c r="AK33" s="99">
        <v>39377169</v>
      </c>
      <c r="AL33" s="99">
        <v>40679828</v>
      </c>
      <c r="AM33" s="99">
        <v>41999059</v>
      </c>
      <c r="AN33" s="99">
        <v>43232093</v>
      </c>
      <c r="AO33" s="99">
        <v>44440486</v>
      </c>
      <c r="AP33" s="99">
        <v>45657202</v>
      </c>
      <c r="AQ33" s="99">
        <v>46874204</v>
      </c>
      <c r="AR33" s="277"/>
    </row>
    <row r="34" spans="1:44" ht="14.5" x14ac:dyDescent="0.35">
      <c r="A34" s="241" t="s">
        <v>124</v>
      </c>
      <c r="B34" s="263">
        <v>32.031410000000001</v>
      </c>
      <c r="C34" s="263">
        <v>34.923299999999998</v>
      </c>
      <c r="D34" s="263">
        <v>39.212690000000002</v>
      </c>
      <c r="E34" s="263">
        <v>41.64555</v>
      </c>
      <c r="F34" s="263">
        <v>43.433509999999998</v>
      </c>
      <c r="G34" s="263">
        <v>46.159829999999999</v>
      </c>
      <c r="H34" s="263">
        <v>48.391449999999999</v>
      </c>
      <c r="I34" s="263">
        <v>45.413550000000001</v>
      </c>
      <c r="J34" s="263">
        <v>48.000992500000002</v>
      </c>
      <c r="K34" s="263">
        <v>50.588434999999997</v>
      </c>
      <c r="L34" s="263">
        <v>53.175877499999999</v>
      </c>
      <c r="M34" s="263">
        <v>55.76332</v>
      </c>
      <c r="N34" s="263">
        <v>55.833919999999999</v>
      </c>
      <c r="O34" s="263">
        <v>54.603810000000003</v>
      </c>
      <c r="P34" s="263">
        <v>52.981870000000001</v>
      </c>
      <c r="Q34" s="263">
        <v>55.998449999999998</v>
      </c>
      <c r="R34" s="263">
        <v>56.204160000000002</v>
      </c>
      <c r="S34" s="263">
        <v>61.845730000000003</v>
      </c>
      <c r="T34" s="263">
        <v>62.4545125</v>
      </c>
      <c r="U34" s="263">
        <v>63.063294999999997</v>
      </c>
      <c r="V34" s="263">
        <v>63.6720775</v>
      </c>
      <c r="W34" s="99">
        <v>5281538</v>
      </c>
      <c r="X34" s="99">
        <v>5421001</v>
      </c>
      <c r="Y34" s="99">
        <v>5565218</v>
      </c>
      <c r="Z34" s="99">
        <v>5711597</v>
      </c>
      <c r="AA34" s="99">
        <v>5874240</v>
      </c>
      <c r="AB34" s="99">
        <v>6047537</v>
      </c>
      <c r="AC34" s="99">
        <v>6222482</v>
      </c>
      <c r="AD34" s="99">
        <v>6398624</v>
      </c>
      <c r="AE34" s="99">
        <v>6571855</v>
      </c>
      <c r="AF34" s="99">
        <v>6748672</v>
      </c>
      <c r="AG34" s="99">
        <v>6926635</v>
      </c>
      <c r="AH34" s="99">
        <v>7106229</v>
      </c>
      <c r="AI34" s="99">
        <v>7288383</v>
      </c>
      <c r="AJ34" s="99">
        <v>7473229</v>
      </c>
      <c r="AK34" s="99">
        <v>7661354</v>
      </c>
      <c r="AL34" s="99">
        <v>7852795</v>
      </c>
      <c r="AM34" s="99">
        <v>8046679</v>
      </c>
      <c r="AN34" s="99">
        <v>8243094</v>
      </c>
      <c r="AO34" s="99">
        <v>8442580</v>
      </c>
      <c r="AP34" s="99">
        <v>8644829</v>
      </c>
      <c r="AQ34" s="99">
        <v>8848699</v>
      </c>
      <c r="AR34" s="277"/>
    </row>
    <row r="35" spans="1:44" ht="14.5" x14ac:dyDescent="0.35">
      <c r="A35" s="241" t="s">
        <v>125</v>
      </c>
      <c r="B35" s="263">
        <v>13.99831</v>
      </c>
      <c r="C35" s="263">
        <v>15.341379999999999</v>
      </c>
      <c r="D35" s="263">
        <v>16.684449999999998</v>
      </c>
      <c r="E35" s="263">
        <v>18.027519999999999</v>
      </c>
      <c r="F35" s="263">
        <v>19.37059</v>
      </c>
      <c r="G35" s="263">
        <v>21.12717</v>
      </c>
      <c r="H35" s="263">
        <v>22.883749999999999</v>
      </c>
      <c r="I35" s="263">
        <v>24.640329999999999</v>
      </c>
      <c r="J35" s="263">
        <v>25.550873330000002</v>
      </c>
      <c r="K35" s="263">
        <v>26.461416669999998</v>
      </c>
      <c r="L35" s="263">
        <v>27.371960000000001</v>
      </c>
      <c r="M35" s="263">
        <v>26.308509999999998</v>
      </c>
      <c r="N35" s="263">
        <v>26.35829</v>
      </c>
      <c r="O35" s="263">
        <v>27.94154</v>
      </c>
      <c r="P35" s="263">
        <v>27.713989999999999</v>
      </c>
      <c r="Q35" s="263">
        <v>27.209350000000001</v>
      </c>
      <c r="R35" s="263">
        <v>26.704709999999999</v>
      </c>
      <c r="S35" s="263">
        <v>24.178170000000001</v>
      </c>
      <c r="T35" s="263">
        <v>24.178170000000001</v>
      </c>
      <c r="U35" s="263">
        <v>24.178170000000001</v>
      </c>
      <c r="V35" s="263">
        <v>24.178170000000001</v>
      </c>
      <c r="W35" s="87">
        <v>25545090</v>
      </c>
      <c r="X35" s="87">
        <v>26354736</v>
      </c>
      <c r="Y35" s="87">
        <v>27146084</v>
      </c>
      <c r="Z35" s="87">
        <v>27946588</v>
      </c>
      <c r="AA35" s="87">
        <v>28773227</v>
      </c>
      <c r="AB35" s="87">
        <v>29629804</v>
      </c>
      <c r="AC35" s="87">
        <v>30509862</v>
      </c>
      <c r="AD35" s="87">
        <v>31412520</v>
      </c>
      <c r="AE35" s="87">
        <v>32341728</v>
      </c>
      <c r="AF35" s="87">
        <v>33295738</v>
      </c>
      <c r="AG35" s="87">
        <v>34273295</v>
      </c>
      <c r="AH35" s="87">
        <v>35273570</v>
      </c>
      <c r="AI35" s="87">
        <v>36336539</v>
      </c>
      <c r="AJ35" s="87">
        <v>37477356</v>
      </c>
      <c r="AK35" s="87">
        <v>38748299</v>
      </c>
      <c r="AL35" s="87">
        <v>40127085</v>
      </c>
      <c r="AM35" s="87">
        <v>41515395</v>
      </c>
      <c r="AN35" s="87">
        <v>42949080</v>
      </c>
      <c r="AO35" s="87">
        <v>44404611</v>
      </c>
      <c r="AP35" s="87">
        <v>45853778</v>
      </c>
      <c r="AQ35" s="87">
        <v>47249585</v>
      </c>
      <c r="AR35" s="277"/>
    </row>
    <row r="36" spans="1:44" ht="14.5" x14ac:dyDescent="0.35">
      <c r="A36" s="241" t="s">
        <v>126</v>
      </c>
      <c r="B36" s="263">
        <v>11.704526919999999</v>
      </c>
      <c r="C36" s="263">
        <v>13.69904923</v>
      </c>
      <c r="D36" s="263">
        <v>15.693571540000001</v>
      </c>
      <c r="E36" s="263">
        <v>17.688093850000001</v>
      </c>
      <c r="F36" s="263">
        <v>19.682616150000001</v>
      </c>
      <c r="G36" s="263">
        <v>21.677138459999998</v>
      </c>
      <c r="H36" s="263">
        <v>23.671660769999999</v>
      </c>
      <c r="I36" s="263">
        <v>25.66618308</v>
      </c>
      <c r="J36" s="263">
        <v>27.66070538</v>
      </c>
      <c r="K36" s="263">
        <v>29.65522769</v>
      </c>
      <c r="L36" s="263">
        <v>31.649750000000001</v>
      </c>
      <c r="M36" s="263">
        <v>31.424177499999999</v>
      </c>
      <c r="N36" s="263">
        <v>31.198605000000001</v>
      </c>
      <c r="O36" s="263">
        <v>30.973032499999999</v>
      </c>
      <c r="P36" s="263">
        <v>30.74746</v>
      </c>
      <c r="Q36" s="263">
        <v>27.140039999999999</v>
      </c>
      <c r="R36" s="263">
        <v>26.714459999999999</v>
      </c>
      <c r="S36" s="263">
        <v>27.347249999999999</v>
      </c>
      <c r="T36" s="263">
        <v>29.435079999999999</v>
      </c>
      <c r="U36" s="263">
        <v>30.831769999999999</v>
      </c>
      <c r="V36" s="263">
        <v>31.419139999999999</v>
      </c>
      <c r="W36" s="87">
        <v>36353531</v>
      </c>
      <c r="X36" s="87">
        <v>37333918</v>
      </c>
      <c r="Y36" s="87">
        <v>38360879</v>
      </c>
      <c r="Z36" s="87">
        <v>39439505</v>
      </c>
      <c r="AA36" s="87">
        <v>40562052</v>
      </c>
      <c r="AB36" s="87">
        <v>41716497</v>
      </c>
      <c r="AC36" s="87">
        <v>42870884</v>
      </c>
      <c r="AD36" s="87">
        <v>43957933</v>
      </c>
      <c r="AE36" s="87">
        <v>45110527</v>
      </c>
      <c r="AF36" s="87">
        <v>46416031</v>
      </c>
      <c r="AG36" s="87">
        <v>47786137</v>
      </c>
      <c r="AH36" s="87">
        <v>49253643</v>
      </c>
      <c r="AI36" s="87">
        <v>50814552</v>
      </c>
      <c r="AJ36" s="87">
        <v>52542823</v>
      </c>
      <c r="AK36" s="87">
        <v>54401802</v>
      </c>
      <c r="AL36" s="87">
        <v>56267032</v>
      </c>
      <c r="AM36" s="87">
        <v>58090443</v>
      </c>
      <c r="AN36" s="87">
        <v>59872579</v>
      </c>
      <c r="AO36" s="87">
        <v>61704518</v>
      </c>
      <c r="AP36" s="87">
        <v>63588334</v>
      </c>
      <c r="AQ36" s="87">
        <v>65497748</v>
      </c>
      <c r="AR36" s="277"/>
    </row>
    <row r="37" spans="1:44" ht="14.5" x14ac:dyDescent="0.35">
      <c r="A37" s="241" t="s">
        <v>127</v>
      </c>
      <c r="B37" s="263">
        <v>26.960450909999999</v>
      </c>
      <c r="C37" s="263">
        <v>28.131672729999998</v>
      </c>
      <c r="D37" s="263">
        <v>29.302894550000001</v>
      </c>
      <c r="E37" s="263">
        <v>30.47411636</v>
      </c>
      <c r="F37" s="263">
        <v>31.64533818</v>
      </c>
      <c r="G37" s="263">
        <v>32.816560000000003</v>
      </c>
      <c r="H37" s="263">
        <v>33.987781820000002</v>
      </c>
      <c r="I37" s="263">
        <v>35.159003640000002</v>
      </c>
      <c r="J37" s="263">
        <v>36.33022545</v>
      </c>
      <c r="K37" s="263">
        <v>37.50144727</v>
      </c>
      <c r="L37" s="263">
        <v>38.672669089999999</v>
      </c>
      <c r="M37" s="263">
        <v>39.843890909999999</v>
      </c>
      <c r="N37" s="263">
        <v>41.015112729999998</v>
      </c>
      <c r="O37" s="263">
        <v>42.186334549999998</v>
      </c>
      <c r="P37" s="263">
        <v>43.357556359999997</v>
      </c>
      <c r="Q37" s="263">
        <v>44.528778180000003</v>
      </c>
      <c r="R37" s="263">
        <v>45.7</v>
      </c>
      <c r="S37" s="263">
        <v>46.4</v>
      </c>
      <c r="T37" s="263">
        <v>46.4</v>
      </c>
      <c r="U37" s="263">
        <v>46.4</v>
      </c>
      <c r="V37" s="263">
        <v>46.4</v>
      </c>
      <c r="W37" s="87">
        <v>10508294</v>
      </c>
      <c r="X37" s="87">
        <v>10837973</v>
      </c>
      <c r="Y37" s="87">
        <v>11188040</v>
      </c>
      <c r="Z37" s="87">
        <v>11564870</v>
      </c>
      <c r="AA37" s="87">
        <v>11971567</v>
      </c>
      <c r="AB37" s="87">
        <v>12402073</v>
      </c>
      <c r="AC37" s="87">
        <v>12852966</v>
      </c>
      <c r="AD37" s="87">
        <v>13318087</v>
      </c>
      <c r="AE37" s="87">
        <v>13792086</v>
      </c>
      <c r="AF37" s="87">
        <v>14265814</v>
      </c>
      <c r="AG37" s="87">
        <v>14744658</v>
      </c>
      <c r="AH37" s="87">
        <v>15234976</v>
      </c>
      <c r="AI37" s="87">
        <v>15737793</v>
      </c>
      <c r="AJ37" s="87">
        <v>16248230</v>
      </c>
      <c r="AK37" s="87">
        <v>16767761</v>
      </c>
      <c r="AL37" s="87">
        <v>17298054</v>
      </c>
      <c r="AM37" s="87">
        <v>17835893</v>
      </c>
      <c r="AN37" s="87">
        <v>18380477</v>
      </c>
      <c r="AO37" s="87">
        <v>18927715</v>
      </c>
      <c r="AP37" s="87">
        <v>19473125</v>
      </c>
      <c r="AQ37" s="87">
        <v>20017675</v>
      </c>
      <c r="AR37" s="277"/>
    </row>
    <row r="38" spans="1:44" ht="14.5" x14ac:dyDescent="0.35">
      <c r="A38" s="237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76" t="s">
        <v>150</v>
      </c>
      <c r="X38" s="276" t="s">
        <v>150</v>
      </c>
      <c r="Y38" s="276" t="s">
        <v>150</v>
      </c>
      <c r="Z38" s="276" t="s">
        <v>150</v>
      </c>
      <c r="AA38" s="276" t="s">
        <v>150</v>
      </c>
      <c r="AB38" s="276" t="s">
        <v>150</v>
      </c>
      <c r="AC38" s="276" t="s">
        <v>150</v>
      </c>
      <c r="AD38" s="276" t="s">
        <v>150</v>
      </c>
      <c r="AE38" s="276" t="s">
        <v>150</v>
      </c>
      <c r="AF38" s="276" t="s">
        <v>150</v>
      </c>
      <c r="AG38" s="276" t="s">
        <v>150</v>
      </c>
      <c r="AH38" s="276" t="s">
        <v>150</v>
      </c>
      <c r="AI38" s="276" t="s">
        <v>150</v>
      </c>
      <c r="AJ38" s="276" t="s">
        <v>150</v>
      </c>
      <c r="AK38" s="276" t="s">
        <v>150</v>
      </c>
      <c r="AL38" s="276" t="s">
        <v>150</v>
      </c>
      <c r="AM38" s="276" t="s">
        <v>150</v>
      </c>
      <c r="AN38" s="276" t="s">
        <v>150</v>
      </c>
      <c r="AO38" s="276" t="s">
        <v>150</v>
      </c>
      <c r="AP38" s="276" t="s">
        <v>150</v>
      </c>
      <c r="AQ38" s="276" t="s">
        <v>150</v>
      </c>
      <c r="AR38" s="277"/>
    </row>
    <row r="39" spans="1:44" ht="14.5" x14ac:dyDescent="0.35">
      <c r="A39" s="241" t="s">
        <v>129</v>
      </c>
      <c r="B39" s="263">
        <v>13.740925000000001</v>
      </c>
      <c r="C39" s="263">
        <v>12.324619999999999</v>
      </c>
      <c r="D39" s="263">
        <v>12.436755</v>
      </c>
      <c r="E39" s="263">
        <v>12.54889</v>
      </c>
      <c r="F39" s="263">
        <v>17.568079999999998</v>
      </c>
      <c r="G39" s="263">
        <v>18.616810000000001</v>
      </c>
      <c r="H39" s="263">
        <v>28.255870000000002</v>
      </c>
      <c r="I39" s="263">
        <v>28.49334</v>
      </c>
      <c r="J39" s="263">
        <v>38.193980000000003</v>
      </c>
      <c r="K39" s="263">
        <v>44.420380000000002</v>
      </c>
      <c r="L39" s="263">
        <v>50.567250000000001</v>
      </c>
      <c r="M39" s="263">
        <v>51.756909999999998</v>
      </c>
      <c r="N39" s="263">
        <v>53.618049999999997</v>
      </c>
      <c r="O39" s="263">
        <v>53.575130000000001</v>
      </c>
      <c r="P39" s="263">
        <v>52.582900000000002</v>
      </c>
      <c r="Q39" s="263">
        <v>51.66995</v>
      </c>
      <c r="R39" s="263">
        <v>51.655940000000001</v>
      </c>
      <c r="S39" s="263">
        <v>53.6432</v>
      </c>
      <c r="T39" s="263">
        <v>55.42521</v>
      </c>
      <c r="U39" s="263">
        <v>55.42521</v>
      </c>
      <c r="V39" s="263">
        <v>55.42521</v>
      </c>
      <c r="W39" s="87">
        <v>21000256</v>
      </c>
      <c r="X39" s="87">
        <v>22645130</v>
      </c>
      <c r="Y39" s="87">
        <v>23553551</v>
      </c>
      <c r="Z39" s="87">
        <v>24411191</v>
      </c>
      <c r="AA39" s="87">
        <v>25442944</v>
      </c>
      <c r="AB39" s="87">
        <v>25903301</v>
      </c>
      <c r="AC39" s="87">
        <v>26427199</v>
      </c>
      <c r="AD39" s="87">
        <v>27385307</v>
      </c>
      <c r="AE39" s="87">
        <v>28189672</v>
      </c>
      <c r="AF39" s="87">
        <v>29249157</v>
      </c>
      <c r="AG39" s="87">
        <v>30466479</v>
      </c>
      <c r="AH39" s="87">
        <v>31541209</v>
      </c>
      <c r="AI39" s="87">
        <v>32716210</v>
      </c>
      <c r="AJ39" s="87">
        <v>33753499</v>
      </c>
      <c r="AK39" s="87">
        <v>34636207</v>
      </c>
      <c r="AL39" s="87">
        <v>35643418</v>
      </c>
      <c r="AM39" s="87">
        <v>36686784</v>
      </c>
      <c r="AN39" s="87">
        <v>37769499</v>
      </c>
      <c r="AO39" s="87">
        <v>38972230</v>
      </c>
      <c r="AP39" s="87">
        <v>40099462</v>
      </c>
      <c r="AQ39" s="87">
        <v>41128771</v>
      </c>
      <c r="AR39" s="277"/>
    </row>
    <row r="40" spans="1:44" ht="14.5" x14ac:dyDescent="0.35">
      <c r="A40" s="241" t="s">
        <v>130</v>
      </c>
      <c r="B40" s="263">
        <v>49.76399</v>
      </c>
      <c r="C40" s="263">
        <v>51.039870000000001</v>
      </c>
      <c r="D40" s="263">
        <v>52.195790000000002</v>
      </c>
      <c r="E40" s="263">
        <v>51.932940000000002</v>
      </c>
      <c r="F40" s="263">
        <v>48.351979999999998</v>
      </c>
      <c r="G40" s="263">
        <v>46.962829999999997</v>
      </c>
      <c r="H40" s="263">
        <v>47.529780000000002</v>
      </c>
      <c r="I40" s="263">
        <v>48.30106</v>
      </c>
      <c r="J40" s="263">
        <v>46.241120000000002</v>
      </c>
      <c r="K40" s="263">
        <v>49.998240000000003</v>
      </c>
      <c r="L40" s="263">
        <v>51.637700000000002</v>
      </c>
      <c r="M40" s="263">
        <v>52.431370000000001</v>
      </c>
      <c r="N40" s="263">
        <v>55.209969999999998</v>
      </c>
      <c r="O40" s="263">
        <v>60.16874</v>
      </c>
      <c r="P40" s="263">
        <v>62.898964999999997</v>
      </c>
      <c r="Q40" s="263">
        <v>65.629189999999994</v>
      </c>
      <c r="R40" s="263">
        <v>71.415840000000003</v>
      </c>
      <c r="S40" s="263">
        <v>69.663169999999994</v>
      </c>
      <c r="T40" s="263">
        <v>72.690600000000003</v>
      </c>
      <c r="U40" s="263">
        <v>72.558130000000006</v>
      </c>
      <c r="V40" s="263">
        <v>74.360079999999996</v>
      </c>
      <c r="W40" s="87">
        <v>134000000</v>
      </c>
      <c r="X40" s="87">
        <v>137000000</v>
      </c>
      <c r="Y40" s="87">
        <v>139000000</v>
      </c>
      <c r="Z40" s="87">
        <v>141000000</v>
      </c>
      <c r="AA40" s="87">
        <v>143000000</v>
      </c>
      <c r="AB40" s="87">
        <v>144000000</v>
      </c>
      <c r="AC40" s="87">
        <v>145000000</v>
      </c>
      <c r="AD40" s="87">
        <v>147000000</v>
      </c>
      <c r="AE40" s="87">
        <v>148000000</v>
      </c>
      <c r="AF40" s="87">
        <v>150000000</v>
      </c>
      <c r="AG40" s="87">
        <v>152000000</v>
      </c>
      <c r="AH40" s="87">
        <v>154000000</v>
      </c>
      <c r="AI40" s="87">
        <v>156000000</v>
      </c>
      <c r="AJ40" s="87">
        <v>158000000</v>
      </c>
      <c r="AK40" s="87">
        <v>160000000</v>
      </c>
      <c r="AL40" s="87">
        <v>162000000</v>
      </c>
      <c r="AM40" s="87">
        <v>164000000</v>
      </c>
      <c r="AN40" s="87">
        <v>166000000</v>
      </c>
      <c r="AO40" s="87">
        <v>167000000</v>
      </c>
      <c r="AP40" s="87">
        <v>169000000</v>
      </c>
      <c r="AQ40" s="87">
        <v>171000000</v>
      </c>
      <c r="AR40" s="277"/>
    </row>
    <row r="41" spans="1:44" ht="14.5" x14ac:dyDescent="0.35">
      <c r="A41" s="241" t="s">
        <v>131</v>
      </c>
      <c r="B41" s="263">
        <v>30.023430000000001</v>
      </c>
      <c r="C41" s="263">
        <v>33.410600000000002</v>
      </c>
      <c r="D41" s="263">
        <v>36.195725000000003</v>
      </c>
      <c r="E41" s="263">
        <v>38.980849999999997</v>
      </c>
      <c r="F41" s="263">
        <v>41.765974999999997</v>
      </c>
      <c r="G41" s="263">
        <v>44.551099999999998</v>
      </c>
      <c r="H41" s="263">
        <v>47.401829999999997</v>
      </c>
      <c r="I41" s="263">
        <v>51.40493</v>
      </c>
      <c r="J41" s="263">
        <v>54.716169999999998</v>
      </c>
      <c r="K41" s="263">
        <v>59.5779</v>
      </c>
      <c r="L41" s="263">
        <v>63.566479999999999</v>
      </c>
      <c r="M41" s="263">
        <v>67.24879</v>
      </c>
      <c r="N41" s="263">
        <v>71.697379999999995</v>
      </c>
      <c r="O41" s="263">
        <v>75.612650000000002</v>
      </c>
      <c r="P41" s="263">
        <v>82.718919999999997</v>
      </c>
      <c r="Q41" s="263">
        <v>84.017269999999996</v>
      </c>
      <c r="R41" s="263">
        <v>85.345370000000003</v>
      </c>
      <c r="S41" s="263">
        <v>87.867599999999996</v>
      </c>
      <c r="T41" s="263">
        <v>90.094679999999997</v>
      </c>
      <c r="U41" s="263">
        <v>90.094679999999997</v>
      </c>
      <c r="V41" s="263">
        <v>90.094679999999997</v>
      </c>
      <c r="W41" s="87">
        <v>619048</v>
      </c>
      <c r="X41" s="87">
        <v>634627</v>
      </c>
      <c r="Y41" s="87">
        <v>649991</v>
      </c>
      <c r="Z41" s="87">
        <v>663323</v>
      </c>
      <c r="AA41" s="87">
        <v>673260</v>
      </c>
      <c r="AB41" s="87">
        <v>681614</v>
      </c>
      <c r="AC41" s="87">
        <v>689737</v>
      </c>
      <c r="AD41" s="87">
        <v>697678</v>
      </c>
      <c r="AE41" s="87">
        <v>705516</v>
      </c>
      <c r="AF41" s="87">
        <v>713331</v>
      </c>
      <c r="AG41" s="87">
        <v>721145</v>
      </c>
      <c r="AH41" s="87">
        <v>728889</v>
      </c>
      <c r="AI41" s="87">
        <v>736357</v>
      </c>
      <c r="AJ41" s="87">
        <v>743274</v>
      </c>
      <c r="AK41" s="87">
        <v>749761</v>
      </c>
      <c r="AL41" s="87">
        <v>756121</v>
      </c>
      <c r="AM41" s="87">
        <v>762096</v>
      </c>
      <c r="AN41" s="87">
        <v>767459</v>
      </c>
      <c r="AO41" s="87">
        <v>772506</v>
      </c>
      <c r="AP41" s="87">
        <v>777486</v>
      </c>
      <c r="AQ41" s="87">
        <v>782455</v>
      </c>
      <c r="AR41" s="277"/>
    </row>
    <row r="42" spans="1:44" ht="14.5" x14ac:dyDescent="0.35">
      <c r="A42" s="241" t="s">
        <v>132</v>
      </c>
      <c r="B42" s="263">
        <v>17.285450000000001</v>
      </c>
      <c r="C42" s="263">
        <v>18.92895</v>
      </c>
      <c r="D42" s="263">
        <v>22.926819999999999</v>
      </c>
      <c r="E42" s="263">
        <v>27.502109999999998</v>
      </c>
      <c r="F42" s="263">
        <v>31.32075</v>
      </c>
      <c r="G42" s="263">
        <v>35.529580000000003</v>
      </c>
      <c r="H42" s="263">
        <v>39.738410000000002</v>
      </c>
      <c r="I42" s="263">
        <v>42.690739999999998</v>
      </c>
      <c r="J42" s="263">
        <v>45.215879999999999</v>
      </c>
      <c r="K42" s="263">
        <v>46.017090830000001</v>
      </c>
      <c r="L42" s="263">
        <v>46.818301669999997</v>
      </c>
      <c r="M42" s="263">
        <v>47.619512499999999</v>
      </c>
      <c r="N42" s="263">
        <v>48.420723330000001</v>
      </c>
      <c r="O42" s="263">
        <v>49.221934169999997</v>
      </c>
      <c r="P42" s="263">
        <v>50.023145</v>
      </c>
      <c r="Q42" s="263">
        <v>50.824355830000002</v>
      </c>
      <c r="R42" s="263">
        <v>51.625566669999998</v>
      </c>
      <c r="S42" s="263">
        <v>52.4267775</v>
      </c>
      <c r="T42" s="263">
        <v>53.227988330000002</v>
      </c>
      <c r="U42" s="263">
        <v>54.029199169999998</v>
      </c>
      <c r="V42" s="263">
        <v>54.830410000000001</v>
      </c>
      <c r="W42" s="87">
        <v>12561779</v>
      </c>
      <c r="X42" s="87">
        <v>12787710</v>
      </c>
      <c r="Y42" s="87">
        <v>13016371</v>
      </c>
      <c r="Z42" s="87">
        <v>13246583</v>
      </c>
      <c r="AA42" s="87">
        <v>13477779</v>
      </c>
      <c r="AB42" s="87">
        <v>13714791</v>
      </c>
      <c r="AC42" s="87">
        <v>13943888</v>
      </c>
      <c r="AD42" s="87">
        <v>14155740</v>
      </c>
      <c r="AE42" s="87">
        <v>14363532</v>
      </c>
      <c r="AF42" s="87">
        <v>14573885</v>
      </c>
      <c r="AG42" s="87">
        <v>14786640</v>
      </c>
      <c r="AH42" s="87">
        <v>14999683</v>
      </c>
      <c r="AI42" s="87">
        <v>15210817</v>
      </c>
      <c r="AJ42" s="87">
        <v>15417523</v>
      </c>
      <c r="AK42" s="87">
        <v>15624584</v>
      </c>
      <c r="AL42" s="87">
        <v>15830689</v>
      </c>
      <c r="AM42" s="87">
        <v>16025238</v>
      </c>
      <c r="AN42" s="87">
        <v>16207746</v>
      </c>
      <c r="AO42" s="87">
        <v>16396860</v>
      </c>
      <c r="AP42" s="87">
        <v>16589023</v>
      </c>
      <c r="AQ42" s="87">
        <v>16767842</v>
      </c>
      <c r="AR42" s="277"/>
    </row>
    <row r="43" spans="1:44" ht="14.5" x14ac:dyDescent="0.35">
      <c r="A43" s="241" t="s">
        <v>133</v>
      </c>
      <c r="B43" s="263">
        <v>63.526820000000001</v>
      </c>
      <c r="C43" s="263">
        <v>77.527810000000002</v>
      </c>
      <c r="D43" s="263">
        <v>82.520160000000004</v>
      </c>
      <c r="E43" s="263">
        <v>88.429239999999993</v>
      </c>
      <c r="F43" s="263">
        <v>88.975110000000001</v>
      </c>
      <c r="G43" s="263">
        <v>89.027969999999996</v>
      </c>
      <c r="H43" s="263">
        <v>87.90701</v>
      </c>
      <c r="I43" s="263">
        <v>87.992980000000003</v>
      </c>
      <c r="J43" s="263">
        <v>86.965990000000005</v>
      </c>
      <c r="K43" s="263">
        <v>85.638691100000003</v>
      </c>
      <c r="L43" s="263">
        <v>84.311392209999994</v>
      </c>
      <c r="M43" s="263">
        <v>82.984093310000006</v>
      </c>
      <c r="N43" s="263">
        <v>81.656794410000003</v>
      </c>
      <c r="O43" s="263">
        <v>80.329495510000001</v>
      </c>
      <c r="P43" s="263">
        <v>79.002196620000007</v>
      </c>
      <c r="Q43" s="263">
        <v>77.674897720000004</v>
      </c>
      <c r="R43" s="263">
        <v>76.347598820000002</v>
      </c>
      <c r="S43" s="263">
        <v>76.347598820000002</v>
      </c>
      <c r="T43" s="263">
        <v>76.347598820000002</v>
      </c>
      <c r="U43" s="263">
        <v>76.347598820000002</v>
      </c>
      <c r="V43" s="263">
        <v>76.347598820000002</v>
      </c>
      <c r="W43" s="87">
        <v>92400</v>
      </c>
      <c r="X43" s="87">
        <v>94302</v>
      </c>
      <c r="Y43" s="87">
        <v>96224</v>
      </c>
      <c r="Z43" s="87">
        <v>98164</v>
      </c>
      <c r="AA43" s="87">
        <v>100083</v>
      </c>
      <c r="AB43" s="87">
        <v>101998</v>
      </c>
      <c r="AC43" s="87">
        <v>103966</v>
      </c>
      <c r="AD43" s="87">
        <v>105996</v>
      </c>
      <c r="AE43" s="87">
        <v>107995</v>
      </c>
      <c r="AF43" s="87">
        <v>109871</v>
      </c>
      <c r="AG43" s="87">
        <v>111618</v>
      </c>
      <c r="AH43" s="87">
        <v>113311</v>
      </c>
      <c r="AI43" s="87">
        <v>114985</v>
      </c>
      <c r="AJ43" s="87">
        <v>116707</v>
      </c>
      <c r="AK43" s="87">
        <v>118513</v>
      </c>
      <c r="AL43" s="87">
        <v>120362</v>
      </c>
      <c r="AM43" s="87">
        <v>122261</v>
      </c>
      <c r="AN43" s="87">
        <v>124241</v>
      </c>
      <c r="AO43" s="87">
        <v>126463</v>
      </c>
      <c r="AP43" s="87">
        <v>128874</v>
      </c>
      <c r="AQ43" s="87">
        <v>131232</v>
      </c>
      <c r="AR43" s="277"/>
    </row>
    <row r="44" spans="1:44" ht="14.5" x14ac:dyDescent="0.35">
      <c r="A44" s="241" t="s">
        <v>134</v>
      </c>
      <c r="B44" s="263">
        <v>34.142200000000003</v>
      </c>
      <c r="C44" s="263">
        <v>35.967469999999999</v>
      </c>
      <c r="D44" s="263">
        <v>38.69088</v>
      </c>
      <c r="E44" s="263">
        <v>41.421759999999999</v>
      </c>
      <c r="F44" s="263">
        <v>43.225679999999997</v>
      </c>
      <c r="G44" s="263">
        <v>43.639060000000001</v>
      </c>
      <c r="H44" s="263">
        <v>42.813940000000002</v>
      </c>
      <c r="I44" s="263">
        <v>43.37771</v>
      </c>
      <c r="J44" s="263">
        <v>44.164499999999997</v>
      </c>
      <c r="K44" s="263">
        <v>45.43956</v>
      </c>
      <c r="L44" s="263">
        <v>46.957999999999998</v>
      </c>
      <c r="M44" s="263">
        <v>45.777090000000001</v>
      </c>
      <c r="N44" s="263">
        <v>49.031100000000002</v>
      </c>
      <c r="O44" s="263">
        <v>53.206249999999997</v>
      </c>
      <c r="P44" s="263">
        <v>58.917619999999999</v>
      </c>
      <c r="Q44" s="263">
        <v>63.42557</v>
      </c>
      <c r="R44" s="263">
        <v>66.309240000000003</v>
      </c>
      <c r="S44" s="263">
        <v>67.509500000000003</v>
      </c>
      <c r="T44" s="263">
        <v>67.361779999999996</v>
      </c>
      <c r="U44" s="263">
        <v>65.768730000000005</v>
      </c>
      <c r="V44" s="263">
        <v>62.761620000000001</v>
      </c>
      <c r="W44" s="87">
        <v>5606101</v>
      </c>
      <c r="X44" s="87">
        <v>5689065</v>
      </c>
      <c r="Y44" s="87">
        <v>5768167</v>
      </c>
      <c r="Z44" s="87">
        <v>5852970</v>
      </c>
      <c r="AA44" s="87">
        <v>5946593</v>
      </c>
      <c r="AB44" s="87">
        <v>6041348</v>
      </c>
      <c r="AC44" s="87">
        <v>6135861</v>
      </c>
      <c r="AD44" s="87">
        <v>6229930</v>
      </c>
      <c r="AE44" s="87">
        <v>6323418</v>
      </c>
      <c r="AF44" s="87">
        <v>6416327</v>
      </c>
      <c r="AG44" s="87">
        <v>6508803</v>
      </c>
      <c r="AH44" s="87">
        <v>6600742</v>
      </c>
      <c r="AI44" s="87">
        <v>6691454</v>
      </c>
      <c r="AJ44" s="87">
        <v>6787419</v>
      </c>
      <c r="AK44" s="87">
        <v>6891363</v>
      </c>
      <c r="AL44" s="87">
        <v>6997917</v>
      </c>
      <c r="AM44" s="87">
        <v>7105006</v>
      </c>
      <c r="AN44" s="87">
        <v>7212053</v>
      </c>
      <c r="AO44" s="87">
        <v>7319399</v>
      </c>
      <c r="AP44" s="87">
        <v>7425057</v>
      </c>
      <c r="AQ44" s="87">
        <v>7529475</v>
      </c>
      <c r="AR44" s="277"/>
    </row>
    <row r="45" spans="1:44" ht="14.5" x14ac:dyDescent="0.35">
      <c r="A45" s="241" t="s">
        <v>135</v>
      </c>
      <c r="B45" s="263">
        <v>36.87453</v>
      </c>
      <c r="C45" s="263">
        <v>37.79251</v>
      </c>
      <c r="D45" s="263">
        <v>39.482080000000003</v>
      </c>
      <c r="E45" s="263">
        <v>40.116239999999998</v>
      </c>
      <c r="F45" s="263">
        <v>43.26484</v>
      </c>
      <c r="G45" s="263">
        <v>44.337350000000001</v>
      </c>
      <c r="H45" s="263">
        <v>46.311210000000003</v>
      </c>
      <c r="I45" s="263">
        <v>46.238819999999997</v>
      </c>
      <c r="J45" s="263">
        <v>48.548560000000002</v>
      </c>
      <c r="K45" s="263">
        <v>47.932769999999998</v>
      </c>
      <c r="L45" s="263">
        <v>48.13747</v>
      </c>
      <c r="M45" s="263">
        <v>49.049419999999998</v>
      </c>
      <c r="N45" s="263">
        <v>49.961370000000002</v>
      </c>
      <c r="O45" s="263">
        <v>50.87332</v>
      </c>
      <c r="P45" s="263">
        <v>51.785269999999997</v>
      </c>
      <c r="Q45" s="263">
        <v>56.050445000000003</v>
      </c>
      <c r="R45" s="263">
        <v>60.315620000000003</v>
      </c>
      <c r="S45" s="263">
        <v>64.284899999999993</v>
      </c>
      <c r="T45" s="263">
        <v>68.436819999999997</v>
      </c>
      <c r="U45" s="263">
        <v>68.436819999999997</v>
      </c>
      <c r="V45" s="263">
        <v>68.436819999999997</v>
      </c>
      <c r="W45" s="87">
        <v>46480230</v>
      </c>
      <c r="X45" s="87">
        <v>46924293</v>
      </c>
      <c r="Y45" s="87">
        <v>47338446</v>
      </c>
      <c r="Z45" s="87">
        <v>47724471</v>
      </c>
      <c r="AA45" s="87">
        <v>48088274</v>
      </c>
      <c r="AB45" s="87">
        <v>48445647</v>
      </c>
      <c r="AC45" s="87">
        <v>48729486</v>
      </c>
      <c r="AD45" s="87">
        <v>49015836</v>
      </c>
      <c r="AE45" s="87">
        <v>49390988</v>
      </c>
      <c r="AF45" s="87">
        <v>49794522</v>
      </c>
      <c r="AG45" s="87">
        <v>50218185</v>
      </c>
      <c r="AH45" s="87">
        <v>50648334</v>
      </c>
      <c r="AI45" s="87">
        <v>51072436</v>
      </c>
      <c r="AJ45" s="87">
        <v>51483949</v>
      </c>
      <c r="AK45" s="87">
        <v>51892349</v>
      </c>
      <c r="AL45" s="87">
        <v>52288341</v>
      </c>
      <c r="AM45" s="87">
        <v>52666014</v>
      </c>
      <c r="AN45" s="87">
        <v>53040212</v>
      </c>
      <c r="AO45" s="87">
        <v>53423198</v>
      </c>
      <c r="AP45" s="87">
        <v>53798084</v>
      </c>
      <c r="AQ45" s="87">
        <v>54179306</v>
      </c>
      <c r="AR45" s="277"/>
    </row>
    <row r="46" spans="1:44" ht="14.5" x14ac:dyDescent="0.35">
      <c r="A46" s="241" t="s">
        <v>136</v>
      </c>
      <c r="B46" s="263">
        <v>35.761899999999997</v>
      </c>
      <c r="C46" s="263">
        <v>38.965519999999998</v>
      </c>
      <c r="D46" s="263">
        <v>43.430439999999997</v>
      </c>
      <c r="E46" s="263">
        <v>44.653080000000003</v>
      </c>
      <c r="F46" s="263">
        <v>46.40108</v>
      </c>
      <c r="G46" s="263">
        <v>48.149079999999998</v>
      </c>
      <c r="H46" s="263">
        <v>45.331569999999999</v>
      </c>
      <c r="I46" s="263">
        <v>44.99971</v>
      </c>
      <c r="J46" s="263">
        <v>51.039439999999999</v>
      </c>
      <c r="K46" s="263">
        <v>51.790610000000001</v>
      </c>
      <c r="L46" s="263">
        <v>57.631320000000002</v>
      </c>
      <c r="M46" s="263">
        <v>60.26435</v>
      </c>
      <c r="N46" s="263">
        <v>63.748800000000003</v>
      </c>
      <c r="O46" s="263">
        <v>65.353440000000006</v>
      </c>
      <c r="P46" s="263">
        <v>66.87903</v>
      </c>
      <c r="Q46" s="263">
        <v>67.843689999999995</v>
      </c>
      <c r="R46" s="263">
        <v>70.776750000000007</v>
      </c>
      <c r="S46" s="263">
        <v>76.235079999999996</v>
      </c>
      <c r="T46" s="263">
        <v>78.207499999999996</v>
      </c>
      <c r="U46" s="263">
        <v>80.179919999999996</v>
      </c>
      <c r="V46" s="263">
        <v>85.52149</v>
      </c>
      <c r="W46" s="87">
        <v>25332178</v>
      </c>
      <c r="X46" s="87">
        <v>25682908</v>
      </c>
      <c r="Y46" s="87">
        <v>26003965</v>
      </c>
      <c r="Z46" s="87">
        <v>26285110</v>
      </c>
      <c r="AA46" s="87">
        <v>26518971</v>
      </c>
      <c r="AB46" s="87">
        <v>26713655</v>
      </c>
      <c r="AC46" s="87">
        <v>26881544</v>
      </c>
      <c r="AD46" s="87">
        <v>27026941</v>
      </c>
      <c r="AE46" s="87">
        <v>27161567</v>
      </c>
      <c r="AF46" s="87">
        <v>27266399</v>
      </c>
      <c r="AG46" s="87">
        <v>27330694</v>
      </c>
      <c r="AH46" s="87">
        <v>27381555</v>
      </c>
      <c r="AI46" s="87">
        <v>27462106</v>
      </c>
      <c r="AJ46" s="87">
        <v>27610325</v>
      </c>
      <c r="AK46" s="87">
        <v>27861186</v>
      </c>
      <c r="AL46" s="87">
        <v>28183426</v>
      </c>
      <c r="AM46" s="87">
        <v>28506712</v>
      </c>
      <c r="AN46" s="87">
        <v>28832496</v>
      </c>
      <c r="AO46" s="87">
        <v>29348627</v>
      </c>
      <c r="AP46" s="87">
        <v>30034989</v>
      </c>
      <c r="AQ46" s="87">
        <v>30547580</v>
      </c>
      <c r="AR46" s="277"/>
    </row>
    <row r="47" spans="1:44" ht="14.5" x14ac:dyDescent="0.35">
      <c r="A47" s="241" t="s">
        <v>137</v>
      </c>
      <c r="B47" s="263">
        <v>20.51971</v>
      </c>
      <c r="C47" s="263">
        <v>24.544989999999999</v>
      </c>
      <c r="D47" s="263">
        <v>31.654800000000002</v>
      </c>
      <c r="E47" s="263">
        <v>31.233573329999999</v>
      </c>
      <c r="F47" s="263">
        <v>30.81234667</v>
      </c>
      <c r="G47" s="263">
        <v>30.391120000000001</v>
      </c>
      <c r="H47" s="263">
        <v>35.009039999999999</v>
      </c>
      <c r="I47" s="263">
        <v>35.697769999999998</v>
      </c>
      <c r="J47" s="263">
        <v>39.979813329999999</v>
      </c>
      <c r="K47" s="263">
        <v>44.26185667</v>
      </c>
      <c r="L47" s="263">
        <v>48.543900000000001</v>
      </c>
      <c r="M47" s="263">
        <v>47.753019999999999</v>
      </c>
      <c r="N47" s="263">
        <v>48.319380000000002</v>
      </c>
      <c r="O47" s="263">
        <v>49.15704599</v>
      </c>
      <c r="P47" s="263">
        <v>49.994711979999998</v>
      </c>
      <c r="Q47" s="263">
        <v>50.832377970000003</v>
      </c>
      <c r="R47" s="263">
        <v>51.670043960000001</v>
      </c>
      <c r="S47" s="263">
        <v>52.507709949999999</v>
      </c>
      <c r="T47" s="263">
        <v>53.345375939999997</v>
      </c>
      <c r="U47" s="263">
        <v>53.345375939999997</v>
      </c>
      <c r="V47" s="263">
        <v>53.345375939999997</v>
      </c>
      <c r="W47" s="87">
        <v>450760</v>
      </c>
      <c r="X47" s="87">
        <v>461216</v>
      </c>
      <c r="Y47" s="87">
        <v>471785</v>
      </c>
      <c r="Z47" s="87">
        <v>482486</v>
      </c>
      <c r="AA47" s="87">
        <v>493430</v>
      </c>
      <c r="AB47" s="87">
        <v>504619</v>
      </c>
      <c r="AC47" s="87">
        <v>516001</v>
      </c>
      <c r="AD47" s="87">
        <v>527833</v>
      </c>
      <c r="AE47" s="87">
        <v>540394</v>
      </c>
      <c r="AF47" s="87">
        <v>553721</v>
      </c>
      <c r="AG47" s="87">
        <v>567763</v>
      </c>
      <c r="AH47" s="87">
        <v>582365</v>
      </c>
      <c r="AI47" s="87">
        <v>597375</v>
      </c>
      <c r="AJ47" s="87">
        <v>612660</v>
      </c>
      <c r="AK47" s="87">
        <v>628102</v>
      </c>
      <c r="AL47" s="87">
        <v>643634</v>
      </c>
      <c r="AM47" s="87">
        <v>659249</v>
      </c>
      <c r="AN47" s="87">
        <v>674993</v>
      </c>
      <c r="AO47" s="87">
        <v>691191</v>
      </c>
      <c r="AP47" s="87">
        <v>707851</v>
      </c>
      <c r="AQ47" s="87">
        <v>724273</v>
      </c>
      <c r="AR47" s="277"/>
    </row>
    <row r="48" spans="1:44" ht="14.5" x14ac:dyDescent="0.35">
      <c r="A48" s="241" t="s">
        <v>138</v>
      </c>
      <c r="B48" s="263">
        <v>37.88129</v>
      </c>
      <c r="C48" s="263">
        <v>37.88129</v>
      </c>
      <c r="D48" s="263">
        <v>43.808250000000001</v>
      </c>
      <c r="E48" s="263">
        <v>47.003480000000003</v>
      </c>
      <c r="F48" s="263">
        <v>56.180599999999998</v>
      </c>
      <c r="G48" s="263">
        <v>54.976559999999999</v>
      </c>
      <c r="H48" s="263">
        <v>53.81143333</v>
      </c>
      <c r="I48" s="263">
        <v>52.646306670000001</v>
      </c>
      <c r="J48" s="263">
        <v>51.481180000000002</v>
      </c>
      <c r="K48" s="263">
        <v>61.218029999999999</v>
      </c>
      <c r="L48" s="263">
        <v>62.37829</v>
      </c>
      <c r="M48" s="263">
        <v>65.567779999999999</v>
      </c>
      <c r="N48" s="263">
        <v>66.792950000000005</v>
      </c>
      <c r="O48" s="263">
        <v>65.931309999999996</v>
      </c>
      <c r="P48" s="263">
        <v>68.399649999999994</v>
      </c>
      <c r="Q48" s="263">
        <v>72.383870000000002</v>
      </c>
      <c r="R48" s="263">
        <v>77.014009999999999</v>
      </c>
      <c r="S48" s="263">
        <v>81.031419999999997</v>
      </c>
      <c r="T48" s="263">
        <v>83.616919999999993</v>
      </c>
      <c r="U48" s="263">
        <v>86.534199999999998</v>
      </c>
      <c r="V48" s="263">
        <v>86.777760000000001</v>
      </c>
      <c r="W48" s="87">
        <v>909639</v>
      </c>
      <c r="X48" s="87">
        <v>926721</v>
      </c>
      <c r="Y48" s="87">
        <v>945989</v>
      </c>
      <c r="Z48" s="87">
        <v>969313</v>
      </c>
      <c r="AA48" s="87">
        <v>994564</v>
      </c>
      <c r="AB48" s="87">
        <v>1019362</v>
      </c>
      <c r="AC48" s="87">
        <v>1043076</v>
      </c>
      <c r="AD48" s="87">
        <v>1065540</v>
      </c>
      <c r="AE48" s="87">
        <v>1088486</v>
      </c>
      <c r="AF48" s="87">
        <v>1112976</v>
      </c>
      <c r="AG48" s="87">
        <v>1137676</v>
      </c>
      <c r="AH48" s="87">
        <v>1161555</v>
      </c>
      <c r="AI48" s="87">
        <v>1184830</v>
      </c>
      <c r="AJ48" s="87">
        <v>1205813</v>
      </c>
      <c r="AK48" s="87">
        <v>1224562</v>
      </c>
      <c r="AL48" s="87">
        <v>1243235</v>
      </c>
      <c r="AM48" s="87">
        <v>1261845</v>
      </c>
      <c r="AN48" s="87">
        <v>1280438</v>
      </c>
      <c r="AO48" s="87">
        <v>1299995</v>
      </c>
      <c r="AP48" s="87">
        <v>1320942</v>
      </c>
      <c r="AQ48" s="87">
        <v>1341296</v>
      </c>
      <c r="AR48" s="277"/>
    </row>
    <row r="49" spans="1:44" ht="14.5" x14ac:dyDescent="0.35">
      <c r="A49" s="241" t="s">
        <v>139</v>
      </c>
      <c r="B49" s="263">
        <v>58.129863329999999</v>
      </c>
      <c r="C49" s="263">
        <v>59.491190000000003</v>
      </c>
      <c r="D49" s="263">
        <v>60.968982310000001</v>
      </c>
      <c r="E49" s="263">
        <v>62.446774619999999</v>
      </c>
      <c r="F49" s="263">
        <v>63.924566919999997</v>
      </c>
      <c r="G49" s="263">
        <v>65.402359230000002</v>
      </c>
      <c r="H49" s="263">
        <v>66.88015154</v>
      </c>
      <c r="I49" s="263">
        <v>68.357943849999998</v>
      </c>
      <c r="J49" s="263">
        <v>69.835736150000002</v>
      </c>
      <c r="K49" s="263">
        <v>71.313528460000001</v>
      </c>
      <c r="L49" s="263">
        <v>72.791320769999999</v>
      </c>
      <c r="M49" s="263">
        <v>74.269113079999997</v>
      </c>
      <c r="N49" s="263">
        <v>75.746905380000001</v>
      </c>
      <c r="O49" s="263">
        <v>77.224697689999999</v>
      </c>
      <c r="P49" s="263">
        <v>78.702489999999997</v>
      </c>
      <c r="Q49" s="263">
        <v>82.840620000000001</v>
      </c>
      <c r="R49" s="263">
        <v>71.030990000000003</v>
      </c>
      <c r="S49" s="263">
        <v>68.879464999999996</v>
      </c>
      <c r="T49" s="263">
        <v>66.727940000000004</v>
      </c>
      <c r="U49" s="263">
        <v>66.043430000000001</v>
      </c>
      <c r="V49" s="263">
        <v>62.58907</v>
      </c>
      <c r="W49" s="87">
        <v>9609</v>
      </c>
      <c r="X49" s="87">
        <v>9668</v>
      </c>
      <c r="Y49" s="87">
        <v>9791</v>
      </c>
      <c r="Z49" s="87">
        <v>9912</v>
      </c>
      <c r="AA49" s="87">
        <v>10030</v>
      </c>
      <c r="AB49" s="87">
        <v>10149</v>
      </c>
      <c r="AC49" s="87">
        <v>10272</v>
      </c>
      <c r="AD49" s="87">
        <v>10408</v>
      </c>
      <c r="AE49" s="87">
        <v>10550</v>
      </c>
      <c r="AF49" s="87">
        <v>10700</v>
      </c>
      <c r="AG49" s="87">
        <v>10854</v>
      </c>
      <c r="AH49" s="87">
        <v>10918</v>
      </c>
      <c r="AI49" s="87">
        <v>10899</v>
      </c>
      <c r="AJ49" s="87">
        <v>10877</v>
      </c>
      <c r="AK49" s="87">
        <v>10852</v>
      </c>
      <c r="AL49" s="87">
        <v>10828</v>
      </c>
      <c r="AM49" s="87">
        <v>10865</v>
      </c>
      <c r="AN49" s="87">
        <v>10956</v>
      </c>
      <c r="AO49" s="87">
        <v>11069</v>
      </c>
      <c r="AP49" s="87">
        <v>11204</v>
      </c>
      <c r="AQ49" s="87">
        <v>11312</v>
      </c>
      <c r="AR49" s="277"/>
    </row>
    <row r="50" spans="1:44" ht="14.5" x14ac:dyDescent="0.35">
      <c r="A50" s="241" t="s">
        <v>140</v>
      </c>
      <c r="B50" s="263">
        <v>45.122354999999999</v>
      </c>
      <c r="C50" s="263">
        <v>47.17221</v>
      </c>
      <c r="D50" s="263">
        <v>47.343510000000002</v>
      </c>
      <c r="E50" s="263">
        <v>47.514809999999997</v>
      </c>
      <c r="F50" s="263">
        <v>48.052860000000003</v>
      </c>
      <c r="G50" s="263">
        <v>46.446959999999997</v>
      </c>
      <c r="H50" s="263">
        <v>45.303376669999999</v>
      </c>
      <c r="I50" s="263">
        <v>44.159793329999999</v>
      </c>
      <c r="J50" s="263">
        <v>43.016210000000001</v>
      </c>
      <c r="K50" s="263">
        <v>43.549990000000001</v>
      </c>
      <c r="L50" s="263">
        <v>44.083770000000001</v>
      </c>
      <c r="M50" s="263">
        <v>46.160899999999998</v>
      </c>
      <c r="N50" s="263">
        <v>46.912779999999998</v>
      </c>
      <c r="O50" s="263">
        <v>49.277259999999998</v>
      </c>
      <c r="P50" s="263">
        <v>50.045066669999997</v>
      </c>
      <c r="Q50" s="263">
        <v>50.812873330000002</v>
      </c>
      <c r="R50" s="263">
        <v>51.580680000000001</v>
      </c>
      <c r="S50" s="263">
        <v>51.580680000000001</v>
      </c>
      <c r="T50" s="263">
        <v>51.580680000000001</v>
      </c>
      <c r="U50" s="263">
        <v>51.580680000000001</v>
      </c>
      <c r="V50" s="263">
        <v>51.580680000000001</v>
      </c>
      <c r="W50" s="87">
        <v>19660653</v>
      </c>
      <c r="X50" s="87">
        <v>20188799</v>
      </c>
      <c r="Y50" s="87">
        <v>20733406</v>
      </c>
      <c r="Z50" s="87">
        <v>21320671</v>
      </c>
      <c r="AA50" s="87">
        <v>21966298</v>
      </c>
      <c r="AB50" s="87">
        <v>22641538</v>
      </c>
      <c r="AC50" s="87">
        <v>23329004</v>
      </c>
      <c r="AD50" s="87">
        <v>24029589</v>
      </c>
      <c r="AE50" s="87">
        <v>24743946</v>
      </c>
      <c r="AF50" s="87">
        <v>25475610</v>
      </c>
      <c r="AG50" s="87">
        <v>26223391</v>
      </c>
      <c r="AH50" s="87">
        <v>26984002</v>
      </c>
      <c r="AI50" s="87">
        <v>27753304</v>
      </c>
      <c r="AJ50" s="87">
        <v>28516545</v>
      </c>
      <c r="AK50" s="87">
        <v>29274002</v>
      </c>
      <c r="AL50" s="87">
        <v>30034389</v>
      </c>
      <c r="AM50" s="87">
        <v>30790513</v>
      </c>
      <c r="AN50" s="87">
        <v>31546691</v>
      </c>
      <c r="AO50" s="87">
        <v>32284046</v>
      </c>
      <c r="AP50" s="87">
        <v>32981641</v>
      </c>
      <c r="AQ50" s="87">
        <v>33696614</v>
      </c>
      <c r="AR50" s="277"/>
    </row>
    <row r="51" spans="1:44" ht="14.5" x14ac:dyDescent="0.35">
      <c r="A51" s="237" t="s">
        <v>141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76" t="s">
        <v>150</v>
      </c>
      <c r="X51" s="278" t="s">
        <v>150</v>
      </c>
      <c r="Y51" s="278" t="s">
        <v>150</v>
      </c>
      <c r="Z51" s="278" t="s">
        <v>150</v>
      </c>
      <c r="AA51" s="278" t="s">
        <v>150</v>
      </c>
      <c r="AB51" s="278" t="s">
        <v>150</v>
      </c>
      <c r="AC51" s="278" t="s">
        <v>150</v>
      </c>
      <c r="AD51" s="278" t="s">
        <v>150</v>
      </c>
      <c r="AE51" s="278" t="s">
        <v>150</v>
      </c>
      <c r="AF51" s="278" t="s">
        <v>150</v>
      </c>
      <c r="AG51" s="278" t="s">
        <v>150</v>
      </c>
      <c r="AH51" s="278" t="s">
        <v>150</v>
      </c>
      <c r="AI51" s="278" t="s">
        <v>150</v>
      </c>
      <c r="AJ51" s="278" t="s">
        <v>150</v>
      </c>
      <c r="AK51" s="278" t="s">
        <v>150</v>
      </c>
      <c r="AL51" s="278" t="s">
        <v>150</v>
      </c>
      <c r="AM51" s="278" t="s">
        <v>150</v>
      </c>
      <c r="AN51" s="278" t="s">
        <v>150</v>
      </c>
      <c r="AO51" s="278" t="s">
        <v>150</v>
      </c>
      <c r="AP51" s="278" t="s">
        <v>150</v>
      </c>
      <c r="AQ51" s="278" t="s">
        <v>150</v>
      </c>
      <c r="AR51" s="277"/>
    </row>
    <row r="52" spans="1:44" ht="14.5" x14ac:dyDescent="0.35">
      <c r="A52" s="247" t="s">
        <v>142</v>
      </c>
      <c r="B52" s="279">
        <v>42.045459999999999</v>
      </c>
      <c r="C52" s="279">
        <v>43.768599999999999</v>
      </c>
      <c r="D52" s="279">
        <v>45.49174</v>
      </c>
      <c r="E52" s="279">
        <v>47.214880000000001</v>
      </c>
      <c r="F52" s="279">
        <v>48.938020000000002</v>
      </c>
      <c r="G52" s="279">
        <v>50.661160000000002</v>
      </c>
      <c r="H52" s="279">
        <v>52.384300000000003</v>
      </c>
      <c r="I52" s="279">
        <v>54.107439999999997</v>
      </c>
      <c r="J52" s="279">
        <v>55.830579999999998</v>
      </c>
      <c r="K52" s="279">
        <v>57.553719999999998</v>
      </c>
      <c r="L52" s="279">
        <v>59.276859999999999</v>
      </c>
      <c r="M52" s="279">
        <v>61</v>
      </c>
      <c r="N52" s="279">
        <v>61</v>
      </c>
      <c r="O52" s="279">
        <v>61</v>
      </c>
      <c r="P52" s="279">
        <v>61</v>
      </c>
      <c r="Q52" s="279">
        <v>61</v>
      </c>
      <c r="R52" s="279">
        <v>61</v>
      </c>
      <c r="S52" s="279">
        <v>61</v>
      </c>
      <c r="T52" s="279">
        <v>61</v>
      </c>
      <c r="U52" s="279">
        <v>61</v>
      </c>
      <c r="V52" s="279">
        <v>61</v>
      </c>
      <c r="W52" s="87">
        <v>8661546</v>
      </c>
      <c r="X52" s="87">
        <v>8812245</v>
      </c>
      <c r="Y52" s="87">
        <v>8961489</v>
      </c>
      <c r="Z52" s="87">
        <v>9111900</v>
      </c>
      <c r="AA52" s="87">
        <v>9266288</v>
      </c>
      <c r="AB52" s="87">
        <v>9420826</v>
      </c>
      <c r="AC52" s="87">
        <v>9575247</v>
      </c>
      <c r="AD52" s="87">
        <v>9730638</v>
      </c>
      <c r="AE52" s="87">
        <v>9842880</v>
      </c>
      <c r="AF52" s="87">
        <v>9954312</v>
      </c>
      <c r="AG52" s="87">
        <v>10108539</v>
      </c>
      <c r="AH52" s="87">
        <v>10261206</v>
      </c>
      <c r="AI52" s="87">
        <v>10412740</v>
      </c>
      <c r="AJ52" s="87">
        <v>10563757</v>
      </c>
      <c r="AK52" s="87">
        <v>10713849</v>
      </c>
      <c r="AL52" s="87">
        <v>10863543</v>
      </c>
      <c r="AM52" s="87">
        <v>11012421</v>
      </c>
      <c r="AN52" s="87">
        <v>11160438</v>
      </c>
      <c r="AO52" s="87">
        <v>11306801</v>
      </c>
      <c r="AP52" s="87">
        <v>11447569</v>
      </c>
      <c r="AQ52" s="87">
        <v>11584996</v>
      </c>
      <c r="AR52" s="277"/>
    </row>
    <row r="53" spans="1:44" ht="14.5" x14ac:dyDescent="0.35">
      <c r="A53" s="249" t="s">
        <v>143</v>
      </c>
      <c r="B53" s="250">
        <f>SUMPRODUCT(B5:B37,W5:W37)/SUM(W5:W37)</f>
        <v>18.290464274226935</v>
      </c>
      <c r="C53" s="250">
        <f t="shared" ref="C53:V53" si="0">SUMPRODUCT(C5:C37,X5:X37)/SUM(X5:X37)</f>
        <v>19.543069761459499</v>
      </c>
      <c r="D53" s="250">
        <f t="shared" si="0"/>
        <v>20.717507111384798</v>
      </c>
      <c r="E53" s="250">
        <f t="shared" si="0"/>
        <v>21.724677333854917</v>
      </c>
      <c r="F53" s="250">
        <f t="shared" si="0"/>
        <v>23.188826896461308</v>
      </c>
      <c r="G53" s="250">
        <f t="shared" si="0"/>
        <v>24.668901844627687</v>
      </c>
      <c r="H53" s="250">
        <f t="shared" si="0"/>
        <v>26.374324195248064</v>
      </c>
      <c r="I53" s="250">
        <f t="shared" si="0"/>
        <v>27.841805834008994</v>
      </c>
      <c r="J53" s="250">
        <f t="shared" si="0"/>
        <v>29.625255466154119</v>
      </c>
      <c r="K53" s="250">
        <f t="shared" si="0"/>
        <v>31.24494403678683</v>
      </c>
      <c r="L53" s="250">
        <f t="shared" si="0"/>
        <v>32.668470263388386</v>
      </c>
      <c r="M53" s="250">
        <f t="shared" si="0"/>
        <v>33.571513355812158</v>
      </c>
      <c r="N53" s="250">
        <f t="shared" si="0"/>
        <v>34.790313835405641</v>
      </c>
      <c r="O53" s="250">
        <f t="shared" si="0"/>
        <v>35.432023644910267</v>
      </c>
      <c r="P53" s="250">
        <f t="shared" si="0"/>
        <v>36.467757733102438</v>
      </c>
      <c r="Q53" s="250">
        <f t="shared" si="0"/>
        <v>36.833158091644151</v>
      </c>
      <c r="R53" s="250">
        <f t="shared" si="0"/>
        <v>36.868579252519964</v>
      </c>
      <c r="S53" s="250">
        <f t="shared" si="0"/>
        <v>37.392586216769978</v>
      </c>
      <c r="T53" s="250">
        <f t="shared" si="0"/>
        <v>37.307617180010418</v>
      </c>
      <c r="U53" s="250">
        <f t="shared" si="0"/>
        <v>37.259282629261968</v>
      </c>
      <c r="V53" s="250">
        <f t="shared" si="0"/>
        <v>37.690721462414331</v>
      </c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4.5" x14ac:dyDescent="0.35">
      <c r="A54" s="266" t="s">
        <v>144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2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</row>
    <row r="55" spans="1:44" ht="14.5" x14ac:dyDescent="0.35">
      <c r="A55" s="251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2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</row>
    <row r="56" spans="1:44" ht="14.5" x14ac:dyDescent="0.35">
      <c r="A56" s="269" t="s">
        <v>145</v>
      </c>
      <c r="B56" s="270">
        <f>AVERAGE(B5:B37)</f>
        <v>19.931830807484847</v>
      </c>
      <c r="C56" s="270">
        <f t="shared" ref="C56:V56" si="1">AVERAGE(C5:C37)</f>
        <v>21.048113196545458</v>
      </c>
      <c r="D56" s="270">
        <f t="shared" si="1"/>
        <v>22.125262701363635</v>
      </c>
      <c r="E56" s="270">
        <f t="shared" si="1"/>
        <v>23.260347602848487</v>
      </c>
      <c r="F56" s="270">
        <f t="shared" si="1"/>
        <v>24.724803201303025</v>
      </c>
      <c r="G56" s="270">
        <f t="shared" si="1"/>
        <v>26.306835714303034</v>
      </c>
      <c r="H56" s="270">
        <f t="shared" si="1"/>
        <v>27.795233863060602</v>
      </c>
      <c r="I56" s="270">
        <f t="shared" si="1"/>
        <v>29.078495357575758</v>
      </c>
      <c r="J56" s="270">
        <f t="shared" si="1"/>
        <v>30.799708319121208</v>
      </c>
      <c r="K56" s="270">
        <f t="shared" si="1"/>
        <v>32.811183049484853</v>
      </c>
      <c r="L56" s="270">
        <f t="shared" si="1"/>
        <v>34.606243644969695</v>
      </c>
      <c r="M56" s="270">
        <f t="shared" si="1"/>
        <v>36.12914038775758</v>
      </c>
      <c r="N56" s="270">
        <f t="shared" si="1"/>
        <v>37.903919791424251</v>
      </c>
      <c r="O56" s="270">
        <f t="shared" si="1"/>
        <v>39.294129952090906</v>
      </c>
      <c r="P56" s="270">
        <f t="shared" si="1"/>
        <v>40.424029085757589</v>
      </c>
      <c r="Q56" s="270">
        <f t="shared" si="1"/>
        <v>40.969818750333339</v>
      </c>
      <c r="R56" s="270">
        <f t="shared" si="1"/>
        <v>41.248705762818183</v>
      </c>
      <c r="S56" s="270">
        <f t="shared" si="1"/>
        <v>42.105167402545455</v>
      </c>
      <c r="T56" s="270">
        <f t="shared" si="1"/>
        <v>42.58645149139393</v>
      </c>
      <c r="U56" s="270">
        <f t="shared" si="1"/>
        <v>42.59212649021211</v>
      </c>
      <c r="V56" s="270">
        <f t="shared" si="1"/>
        <v>43.111001334818184</v>
      </c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</row>
    <row r="57" spans="1:44" ht="14.5" x14ac:dyDescent="0.35">
      <c r="A57" s="24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</row>
    <row r="58" spans="1:44" ht="14.5" x14ac:dyDescent="0.35">
      <c r="A58" s="249" t="s">
        <v>146</v>
      </c>
      <c r="B58" s="250">
        <f t="shared" ref="B58:V58" si="2">SUMPRODUCT(B39:B50,W39:W50)/SUM(W39:W50)</f>
        <v>41.020883212217271</v>
      </c>
      <c r="C58" s="250">
        <f t="shared" si="2"/>
        <v>42.191792597327719</v>
      </c>
      <c r="D58" s="250">
        <f t="shared" si="2"/>
        <v>43.727302869223408</v>
      </c>
      <c r="E58" s="250">
        <f t="shared" si="2"/>
        <v>44.077553340965892</v>
      </c>
      <c r="F58" s="250">
        <f t="shared" si="2"/>
        <v>43.652915813857703</v>
      </c>
      <c r="G58" s="250">
        <f t="shared" si="2"/>
        <v>43.457788676358234</v>
      </c>
      <c r="H58" s="250">
        <f t="shared" si="2"/>
        <v>44.753424926335626</v>
      </c>
      <c r="I58" s="250">
        <f t="shared" si="2"/>
        <v>45.146173414244366</v>
      </c>
      <c r="J58" s="250">
        <f t="shared" si="2"/>
        <v>45.984131104834681</v>
      </c>
      <c r="K58" s="250">
        <f t="shared" si="2"/>
        <v>48.529470478216219</v>
      </c>
      <c r="L58" s="250">
        <f t="shared" si="2"/>
        <v>50.601048901955558</v>
      </c>
      <c r="M58" s="250">
        <f t="shared" si="2"/>
        <v>51.680458408626237</v>
      </c>
      <c r="N58" s="250">
        <f t="shared" si="2"/>
        <v>53.847046883009831</v>
      </c>
      <c r="O58" s="250">
        <f t="shared" si="2"/>
        <v>56.867767166980272</v>
      </c>
      <c r="P58" s="250">
        <f t="shared" si="2"/>
        <v>58.604599467613433</v>
      </c>
      <c r="Q58" s="250">
        <f t="shared" si="2"/>
        <v>60.786149308144772</v>
      </c>
      <c r="R58" s="250">
        <f t="shared" si="2"/>
        <v>64.662523622507365</v>
      </c>
      <c r="S58" s="250">
        <f t="shared" si="2"/>
        <v>65.154976101163101</v>
      </c>
      <c r="T58" s="250">
        <f t="shared" si="2"/>
        <v>67.618834725608266</v>
      </c>
      <c r="U58" s="250">
        <f t="shared" si="2"/>
        <v>67.710610017480676</v>
      </c>
      <c r="V58" s="250">
        <f t="shared" si="2"/>
        <v>68.974304689921425</v>
      </c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</row>
    <row r="59" spans="1:44" ht="14.5" x14ac:dyDescent="0.35">
      <c r="A59" s="266" t="s">
        <v>144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2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</row>
    <row r="60" spans="1:44" ht="14.5" x14ac:dyDescent="0.35">
      <c r="A60" s="25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2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</row>
    <row r="61" spans="1:44" ht="14.5" x14ac:dyDescent="0.35">
      <c r="A61" s="269" t="s">
        <v>147</v>
      </c>
      <c r="B61" s="270">
        <f>AVERAGE(B39:B50)</f>
        <v>36.897705277499995</v>
      </c>
      <c r="C61" s="270">
        <f t="shared" ref="C61:V61" si="3">AVERAGE(C39:C50)</f>
        <v>39.587252499999998</v>
      </c>
      <c r="D61" s="270">
        <f t="shared" si="3"/>
        <v>42.637849359166665</v>
      </c>
      <c r="E61" s="270">
        <f t="shared" si="3"/>
        <v>44.481978995833337</v>
      </c>
      <c r="F61" s="270">
        <f t="shared" si="3"/>
        <v>46.653655715833331</v>
      </c>
      <c r="G61" s="270">
        <f t="shared" si="3"/>
        <v>47.33589826916667</v>
      </c>
      <c r="H61" s="270">
        <f t="shared" si="3"/>
        <v>48.857801795000007</v>
      </c>
      <c r="I61" s="270">
        <f t="shared" si="3"/>
        <v>49.530091987499993</v>
      </c>
      <c r="J61" s="270">
        <f t="shared" si="3"/>
        <v>51.616548290000004</v>
      </c>
      <c r="K61" s="270">
        <f t="shared" si="3"/>
        <v>54.263220588333333</v>
      </c>
      <c r="L61" s="270">
        <f t="shared" si="3"/>
        <v>56.452099554166665</v>
      </c>
      <c r="M61" s="270">
        <f t="shared" si="3"/>
        <v>57.573529074166657</v>
      </c>
      <c r="N61" s="270">
        <f t="shared" si="3"/>
        <v>59.259683593333335</v>
      </c>
      <c r="O61" s="270">
        <f t="shared" si="3"/>
        <v>60.827606113333331</v>
      </c>
      <c r="P61" s="270">
        <f t="shared" si="3"/>
        <v>62.662497105833324</v>
      </c>
      <c r="Q61" s="270">
        <f t="shared" si="3"/>
        <v>64.500425820833343</v>
      </c>
      <c r="R61" s="270">
        <f t="shared" si="3"/>
        <v>65.423970787500011</v>
      </c>
      <c r="S61" s="270">
        <f t="shared" si="3"/>
        <v>66.831425105833347</v>
      </c>
      <c r="T61" s="270">
        <f t="shared" si="3"/>
        <v>68.088591090833333</v>
      </c>
      <c r="U61" s="270">
        <f t="shared" si="3"/>
        <v>68.361997827500019</v>
      </c>
      <c r="V61" s="270">
        <f t="shared" si="3"/>
        <v>68.50589956333333</v>
      </c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</row>
    <row r="62" spans="1:44" ht="14.5" x14ac:dyDescent="0.35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</row>
    <row r="63" spans="1:44" ht="14.5" x14ac:dyDescent="0.35">
      <c r="A63" s="249" t="s">
        <v>148</v>
      </c>
      <c r="B63" s="250">
        <f t="shared" ref="B63:U63" si="4">SUMPRODUCT(B5:B52,W5:W52)/SUM(W5:W52)</f>
        <v>27.302348135195128</v>
      </c>
      <c r="C63" s="250">
        <f t="shared" si="4"/>
        <v>28.498119049095436</v>
      </c>
      <c r="D63" s="250">
        <f t="shared" si="4"/>
        <v>29.747188860622035</v>
      </c>
      <c r="E63" s="250">
        <f t="shared" si="4"/>
        <v>30.441652113541725</v>
      </c>
      <c r="F63" s="250">
        <f t="shared" si="4"/>
        <v>31.133197427880862</v>
      </c>
      <c r="G63" s="250">
        <f t="shared" si="4"/>
        <v>31.905751787349431</v>
      </c>
      <c r="H63" s="250">
        <f t="shared" si="4"/>
        <v>33.375722973346377</v>
      </c>
      <c r="I63" s="250">
        <f t="shared" si="4"/>
        <v>34.394432251113962</v>
      </c>
      <c r="J63" s="250">
        <f t="shared" si="4"/>
        <v>35.764156916362808</v>
      </c>
      <c r="K63" s="250">
        <f t="shared" si="4"/>
        <v>37.655748515855905</v>
      </c>
      <c r="L63" s="250">
        <f t="shared" si="4"/>
        <v>39.253431633328454</v>
      </c>
      <c r="M63" s="250">
        <f t="shared" si="4"/>
        <v>40.165340944310614</v>
      </c>
      <c r="N63" s="250">
        <f t="shared" si="4"/>
        <v>41.635866770179263</v>
      </c>
      <c r="O63" s="250">
        <f t="shared" si="4"/>
        <v>43.019894775566584</v>
      </c>
      <c r="P63" s="250">
        <f t="shared" si="4"/>
        <v>44.203594280238235</v>
      </c>
      <c r="Q63" s="250">
        <f t="shared" si="4"/>
        <v>45.095872066516179</v>
      </c>
      <c r="R63" s="250">
        <f t="shared" si="4"/>
        <v>46.321412414112061</v>
      </c>
      <c r="S63" s="250">
        <f t="shared" si="4"/>
        <v>46.737743718685749</v>
      </c>
      <c r="T63" s="250">
        <f t="shared" si="4"/>
        <v>47.376695477565718</v>
      </c>
      <c r="U63" s="250">
        <f t="shared" si="4"/>
        <v>47.284744665759753</v>
      </c>
      <c r="V63" s="250">
        <f>SUMPRODUCT(V5:V52,AQ5:AQ52)/SUM(AQ5:AQ52)</f>
        <v>47.884947022943408</v>
      </c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</row>
    <row r="64" spans="1:44" ht="14.5" x14ac:dyDescent="0.35">
      <c r="A64" s="266" t="s">
        <v>144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2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</row>
    <row r="65" spans="1:44" ht="14.5" x14ac:dyDescent="0.35">
      <c r="A65" s="251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2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</row>
    <row r="66" spans="1:44" ht="14.5" x14ac:dyDescent="0.35">
      <c r="A66" s="269" t="s">
        <v>149</v>
      </c>
      <c r="B66" s="270">
        <f>AVERAGE(B5:B52)</f>
        <v>24.838442173413046</v>
      </c>
      <c r="C66" s="270">
        <f t="shared" ref="C66:AQ66" si="5">AVERAGE(C5:C52)</f>
        <v>26.378334032304352</v>
      </c>
      <c r="D66" s="270">
        <f t="shared" si="5"/>
        <v>27.984339162065215</v>
      </c>
      <c r="E66" s="270">
        <f t="shared" si="5"/>
        <v>29.317176061826089</v>
      </c>
      <c r="F66" s="270">
        <f t="shared" si="5"/>
        <v>30.97174770071739</v>
      </c>
      <c r="G66" s="270">
        <f>AVERAGE(G5:G52)</f>
        <v>32.322119952217399</v>
      </c>
      <c r="H66" s="270">
        <f t="shared" si="5"/>
        <v>33.824361717847822</v>
      </c>
      <c r="I66" s="270">
        <f t="shared" si="5"/>
        <v>34.95780197065217</v>
      </c>
      <c r="J66" s="270">
        <f t="shared" si="5"/>
        <v>36.774337695891298</v>
      </c>
      <c r="K66" s="270">
        <f t="shared" si="5"/>
        <v>38.945247993326092</v>
      </c>
      <c r="L66" s="270">
        <f t="shared" si="5"/>
        <v>40.841480324652167</v>
      </c>
      <c r="M66" s="270">
        <f t="shared" si="5"/>
        <v>42.263999601869571</v>
      </c>
      <c r="N66" s="270">
        <f t="shared" si="5"/>
        <v>43.977077309500011</v>
      </c>
      <c r="O66" s="270">
        <f t="shared" si="5"/>
        <v>45.383425256065216</v>
      </c>
      <c r="P66" s="270">
        <f t="shared" si="5"/>
        <v>46.672672284782621</v>
      </c>
      <c r="Q66" s="270">
        <f t="shared" si="5"/>
        <v>47.543676708934797</v>
      </c>
      <c r="R66" s="270">
        <f t="shared" si="5"/>
        <v>47.984672600500005</v>
      </c>
      <c r="S66" s="270">
        <f t="shared" si="5"/>
        <v>48.966252729434778</v>
      </c>
      <c r="T66" s="270">
        <f t="shared" si="5"/>
        <v>49.639478093608687</v>
      </c>
      <c r="U66" s="270">
        <f t="shared" si="5"/>
        <v>49.714872784934776</v>
      </c>
      <c r="V66" s="270">
        <f t="shared" si="5"/>
        <v>50.124648669760873</v>
      </c>
      <c r="W66" s="280">
        <f t="shared" si="5"/>
        <v>15121271.673913043</v>
      </c>
      <c r="X66" s="280">
        <f t="shared" si="5"/>
        <v>15530682.195652174</v>
      </c>
      <c r="Y66" s="280">
        <f t="shared" si="5"/>
        <v>15911894.934782609</v>
      </c>
      <c r="Z66" s="280">
        <f t="shared" si="5"/>
        <v>16303048.630434783</v>
      </c>
      <c r="AA66" s="280">
        <f t="shared" si="5"/>
        <v>16708314.565217391</v>
      </c>
      <c r="AB66" s="280">
        <f t="shared" si="5"/>
        <v>17090894.543478262</v>
      </c>
      <c r="AC66" s="280">
        <f t="shared" si="5"/>
        <v>17482956.934782609</v>
      </c>
      <c r="AD66" s="280">
        <f t="shared" si="5"/>
        <v>17912891.804347824</v>
      </c>
      <c r="AE66" s="280">
        <f t="shared" si="5"/>
        <v>18328729.891304348</v>
      </c>
      <c r="AF66" s="280">
        <f t="shared" si="5"/>
        <v>18780948.5</v>
      </c>
      <c r="AG66" s="280">
        <f t="shared" si="5"/>
        <v>19245315.021739129</v>
      </c>
      <c r="AH66" s="280">
        <f t="shared" si="5"/>
        <v>19719648.347826086</v>
      </c>
      <c r="AI66" s="280">
        <f t="shared" si="5"/>
        <v>20205146.586956523</v>
      </c>
      <c r="AJ66" s="280">
        <f t="shared" si="5"/>
        <v>20687528.695652176</v>
      </c>
      <c r="AK66" s="280">
        <f t="shared" si="5"/>
        <v>21199742.413043477</v>
      </c>
      <c r="AL66" s="280">
        <f t="shared" si="5"/>
        <v>21723846.739130434</v>
      </c>
      <c r="AM66" s="280">
        <f t="shared" si="5"/>
        <v>22253921.565217391</v>
      </c>
      <c r="AN66" s="280">
        <f t="shared" si="5"/>
        <v>22794711.652173914</v>
      </c>
      <c r="AO66" s="280">
        <f t="shared" si="5"/>
        <v>23328947.565217391</v>
      </c>
      <c r="AP66" s="280">
        <f t="shared" si="5"/>
        <v>23889767.152173914</v>
      </c>
      <c r="AQ66" s="280">
        <f t="shared" si="5"/>
        <v>24448112.130434781</v>
      </c>
      <c r="AR66" s="281"/>
    </row>
  </sheetData>
  <hyperlinks>
    <hyperlink ref="A2" location="Content!A1" display="back to content page" xr:uid="{2E7B325D-41B1-4989-9E9F-3DD0FEB8EE27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3A20-CD70-4277-88A9-3861566819DB}">
  <sheetPr codeName="Sheet5"/>
  <dimension ref="A1:AQ67"/>
  <sheetViews>
    <sheetView showGridLines="0" tabSelected="1" zoomScale="70" zoomScaleNormal="70" workbookViewId="0">
      <selection activeCell="B3" sqref="B3"/>
    </sheetView>
  </sheetViews>
  <sheetFormatPr defaultColWidth="10.81640625" defaultRowHeight="15" customHeight="1" x14ac:dyDescent="0.35"/>
  <cols>
    <col min="1" max="1" width="28.1796875" customWidth="1"/>
    <col min="22" max="23" width="10.81640625" style="178"/>
    <col min="24" max="43" width="10.81640625" hidden="1" customWidth="1"/>
  </cols>
  <sheetData>
    <row r="1" spans="1:43" ht="15.5" x14ac:dyDescent="0.35">
      <c r="A1" s="2" t="s">
        <v>151</v>
      </c>
      <c r="B1" s="40" t="s">
        <v>397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77"/>
    </row>
    <row r="2" spans="1:43" ht="15.5" x14ac:dyDescent="0.35">
      <c r="A2" s="130" t="s">
        <v>92</v>
      </c>
      <c r="B2" s="4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77"/>
    </row>
    <row r="3" spans="1:43" ht="14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77"/>
    </row>
    <row r="4" spans="1:43" ht="14.5" x14ac:dyDescent="0.35">
      <c r="A4" s="86" t="s">
        <v>93</v>
      </c>
      <c r="B4" s="92">
        <v>2003</v>
      </c>
      <c r="C4" s="92">
        <v>2004</v>
      </c>
      <c r="D4" s="92">
        <v>2005</v>
      </c>
      <c r="E4" s="92">
        <v>2006</v>
      </c>
      <c r="F4" s="92">
        <v>2007</v>
      </c>
      <c r="G4" s="92">
        <v>2008</v>
      </c>
      <c r="H4" s="92">
        <v>2009</v>
      </c>
      <c r="I4" s="92">
        <v>2010</v>
      </c>
      <c r="J4" s="92">
        <v>2011</v>
      </c>
      <c r="K4" s="92">
        <v>2012</v>
      </c>
      <c r="L4" s="92">
        <v>2013</v>
      </c>
      <c r="M4" s="92">
        <v>2014</v>
      </c>
      <c r="N4" s="92">
        <v>2015</v>
      </c>
      <c r="O4" s="92">
        <v>2016</v>
      </c>
      <c r="P4" s="92">
        <v>2017</v>
      </c>
      <c r="Q4" s="92">
        <v>2018</v>
      </c>
      <c r="R4" s="92">
        <v>2019</v>
      </c>
      <c r="S4" s="92">
        <v>2020</v>
      </c>
      <c r="T4" s="92">
        <v>2021</v>
      </c>
      <c r="U4" s="92">
        <v>2022</v>
      </c>
      <c r="V4" s="411"/>
      <c r="X4" s="145">
        <v>2003</v>
      </c>
      <c r="Y4" s="145">
        <v>2004</v>
      </c>
      <c r="Z4" s="145">
        <v>2005</v>
      </c>
      <c r="AA4" s="145">
        <v>2006</v>
      </c>
      <c r="AB4" s="145">
        <v>2007</v>
      </c>
      <c r="AC4" s="145">
        <v>2008</v>
      </c>
      <c r="AD4" s="145">
        <v>2009</v>
      </c>
      <c r="AE4" s="145">
        <v>2010</v>
      </c>
      <c r="AF4" s="145">
        <v>2011</v>
      </c>
      <c r="AG4" s="145">
        <v>2012</v>
      </c>
      <c r="AH4" s="145">
        <v>2013</v>
      </c>
      <c r="AI4" s="145">
        <v>2014</v>
      </c>
      <c r="AJ4" s="145">
        <v>2015</v>
      </c>
      <c r="AK4" s="145">
        <v>2016</v>
      </c>
      <c r="AL4" s="145">
        <v>2017</v>
      </c>
      <c r="AM4" s="145">
        <v>2018</v>
      </c>
      <c r="AN4" s="145">
        <v>2019</v>
      </c>
      <c r="AO4" s="145">
        <v>2020</v>
      </c>
      <c r="AP4" s="145">
        <v>2021</v>
      </c>
      <c r="AQ4" s="145">
        <v>2022</v>
      </c>
    </row>
    <row r="5" spans="1:43" ht="14.5" x14ac:dyDescent="0.35">
      <c r="A5" s="282" t="s">
        <v>94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412"/>
      <c r="X5" s="146">
        <v>428000000</v>
      </c>
      <c r="Y5" s="146">
        <v>440000000</v>
      </c>
      <c r="Z5" s="146">
        <v>454000000</v>
      </c>
      <c r="AA5" s="146">
        <v>467000000</v>
      </c>
      <c r="AB5" s="146">
        <v>481000000</v>
      </c>
      <c r="AC5" s="146">
        <v>496000000</v>
      </c>
      <c r="AD5" s="146">
        <v>511000000</v>
      </c>
      <c r="AE5" s="146">
        <v>527000000</v>
      </c>
      <c r="AF5" s="146">
        <v>542000000</v>
      </c>
      <c r="AG5" s="146">
        <v>559000000</v>
      </c>
      <c r="AH5" s="146">
        <v>576000000</v>
      </c>
      <c r="AI5" s="146">
        <v>593000000</v>
      </c>
      <c r="AJ5" s="146">
        <v>610000000</v>
      </c>
      <c r="AK5" s="146">
        <v>629000000</v>
      </c>
      <c r="AL5" s="146">
        <v>647000000</v>
      </c>
      <c r="AM5" s="146">
        <v>667000000</v>
      </c>
      <c r="AN5" s="146">
        <v>686000000</v>
      </c>
      <c r="AO5" s="146">
        <v>706000000</v>
      </c>
      <c r="AP5" s="146">
        <v>727000000</v>
      </c>
      <c r="AQ5" s="146">
        <v>747000000</v>
      </c>
    </row>
    <row r="6" spans="1:43" ht="14.5" x14ac:dyDescent="0.35">
      <c r="A6" s="283" t="s">
        <v>95</v>
      </c>
      <c r="B6" s="187">
        <v>2.77182</v>
      </c>
      <c r="C6" s="187">
        <v>2.0717099999999999</v>
      </c>
      <c r="D6" s="187">
        <v>2.55247</v>
      </c>
      <c r="E6" s="187">
        <v>2.4817499999999999</v>
      </c>
      <c r="F6" s="187"/>
      <c r="G6" s="187"/>
      <c r="H6" s="187"/>
      <c r="I6" s="187"/>
      <c r="J6" s="187">
        <v>6.33263</v>
      </c>
      <c r="K6" s="187"/>
      <c r="L6" s="187">
        <v>9.1163699999999999</v>
      </c>
      <c r="M6" s="187"/>
      <c r="N6" s="187">
        <v>8.6837900000000001</v>
      </c>
      <c r="O6" s="187">
        <v>9.6603399999999997</v>
      </c>
      <c r="P6" s="187">
        <v>9.6556890000000006</v>
      </c>
      <c r="Q6" s="187">
        <v>9.3525430000000007</v>
      </c>
      <c r="R6" s="187">
        <v>11.061360000000001</v>
      </c>
      <c r="S6" s="187"/>
      <c r="T6" s="187"/>
      <c r="U6" s="187"/>
      <c r="V6" s="413"/>
      <c r="W6" s="414"/>
      <c r="X6" s="139">
        <v>18124342</v>
      </c>
      <c r="Y6" s="139">
        <v>18771125</v>
      </c>
      <c r="Z6" s="139">
        <v>19450959</v>
      </c>
      <c r="AA6" s="139">
        <v>20162340</v>
      </c>
      <c r="AB6" s="139">
        <v>20909684</v>
      </c>
      <c r="AC6" s="139">
        <v>21691522</v>
      </c>
      <c r="AD6" s="139">
        <v>22507674</v>
      </c>
      <c r="AE6" s="139">
        <v>23364185</v>
      </c>
      <c r="AF6" s="139">
        <v>24259111</v>
      </c>
      <c r="AG6" s="139">
        <v>25188292</v>
      </c>
      <c r="AH6" s="139">
        <v>26147002</v>
      </c>
      <c r="AI6" s="139">
        <v>27128337</v>
      </c>
      <c r="AJ6" s="139">
        <v>28127721</v>
      </c>
      <c r="AK6" s="139">
        <v>29154746</v>
      </c>
      <c r="AL6" s="139">
        <v>30208628</v>
      </c>
      <c r="AM6" s="139">
        <v>31273533</v>
      </c>
      <c r="AN6" s="139">
        <v>32353588</v>
      </c>
      <c r="AO6" s="139">
        <v>33428486</v>
      </c>
      <c r="AP6" s="139">
        <v>34503774</v>
      </c>
      <c r="AQ6" s="139">
        <v>35588987</v>
      </c>
    </row>
    <row r="7" spans="1:43" ht="14.5" x14ac:dyDescent="0.35">
      <c r="A7" s="283" t="s">
        <v>96</v>
      </c>
      <c r="B7" s="187">
        <v>5.6646299999999998</v>
      </c>
      <c r="C7" s="187">
        <v>5.7190700000000003</v>
      </c>
      <c r="D7" s="187">
        <v>5.6515300000000002</v>
      </c>
      <c r="E7" s="187">
        <v>6.4764400000000002</v>
      </c>
      <c r="F7" s="187">
        <v>7.7589899999999998</v>
      </c>
      <c r="G7" s="187">
        <v>7.6639499999999998</v>
      </c>
      <c r="H7" s="187">
        <v>9.7495100000000008</v>
      </c>
      <c r="I7" s="187">
        <v>13.13517</v>
      </c>
      <c r="J7" s="187">
        <v>12.282220000000001</v>
      </c>
      <c r="K7" s="187">
        <v>13.35338</v>
      </c>
      <c r="L7" s="187">
        <v>15.31024</v>
      </c>
      <c r="M7" s="187">
        <v>15.19659</v>
      </c>
      <c r="N7" s="187">
        <v>12.907389999999999</v>
      </c>
      <c r="O7" s="187">
        <v>12.36171</v>
      </c>
      <c r="P7" s="187">
        <v>11.73884</v>
      </c>
      <c r="Q7" s="187">
        <v>12.007059999999999</v>
      </c>
      <c r="R7" s="187">
        <v>10.797330000000001</v>
      </c>
      <c r="S7" s="187">
        <v>10.802479999999999</v>
      </c>
      <c r="T7" s="187"/>
      <c r="U7" s="187"/>
      <c r="V7" s="413"/>
      <c r="W7" s="414"/>
      <c r="X7" s="139">
        <v>7659208</v>
      </c>
      <c r="Y7" s="139">
        <v>7894554</v>
      </c>
      <c r="Z7" s="139">
        <v>8149419</v>
      </c>
      <c r="AA7" s="139">
        <v>8402631</v>
      </c>
      <c r="AB7" s="139">
        <v>8647761</v>
      </c>
      <c r="AC7" s="139">
        <v>8906469</v>
      </c>
      <c r="AD7" s="139">
        <v>9172514</v>
      </c>
      <c r="AE7" s="139">
        <v>9445710</v>
      </c>
      <c r="AF7" s="139">
        <v>9726380</v>
      </c>
      <c r="AG7" s="139">
        <v>10014078</v>
      </c>
      <c r="AH7" s="139">
        <v>10308730</v>
      </c>
      <c r="AI7" s="139">
        <v>10614844</v>
      </c>
      <c r="AJ7" s="139">
        <v>10932783</v>
      </c>
      <c r="AK7" s="139">
        <v>11260085</v>
      </c>
      <c r="AL7" s="139">
        <v>11596779</v>
      </c>
      <c r="AM7" s="139">
        <v>11940683</v>
      </c>
      <c r="AN7" s="139">
        <v>12290444</v>
      </c>
      <c r="AO7" s="139">
        <v>12643123</v>
      </c>
      <c r="AP7" s="139">
        <v>12996895</v>
      </c>
      <c r="AQ7" s="139">
        <v>13352864</v>
      </c>
    </row>
    <row r="8" spans="1:43" ht="14.5" x14ac:dyDescent="0.35">
      <c r="A8" s="283" t="s">
        <v>97</v>
      </c>
      <c r="B8" s="187">
        <v>1.5173300000000001</v>
      </c>
      <c r="C8" s="187"/>
      <c r="D8" s="187">
        <v>2.1608299999999998</v>
      </c>
      <c r="E8" s="187">
        <v>2.2746</v>
      </c>
      <c r="F8" s="187">
        <v>2.4206799999999999</v>
      </c>
      <c r="G8" s="187">
        <v>2.9447100000000002</v>
      </c>
      <c r="H8" s="187">
        <v>3.28111</v>
      </c>
      <c r="I8" s="187">
        <v>3.3672599999999999</v>
      </c>
      <c r="J8" s="187">
        <v>3.9434999999999998</v>
      </c>
      <c r="K8" s="187">
        <v>4.3672399999999998</v>
      </c>
      <c r="L8" s="187">
        <v>4.6023800000000001</v>
      </c>
      <c r="M8" s="187">
        <v>4.9226400000000003</v>
      </c>
      <c r="N8" s="187">
        <v>4.9262899999999998</v>
      </c>
      <c r="O8" s="187">
        <v>5.4263000000000003</v>
      </c>
      <c r="P8" s="187">
        <v>5.8566599999999998</v>
      </c>
      <c r="Q8" s="187">
        <v>6.34666</v>
      </c>
      <c r="R8" s="187">
        <v>6.93696</v>
      </c>
      <c r="S8" s="187">
        <v>7.6837099999999996</v>
      </c>
      <c r="T8" s="187">
        <v>9.3609399999999994</v>
      </c>
      <c r="U8" s="187">
        <v>9.7300799999999992</v>
      </c>
      <c r="V8" s="413"/>
      <c r="W8" s="414"/>
      <c r="X8" s="139">
        <v>13030591</v>
      </c>
      <c r="Y8" s="139">
        <v>13445977</v>
      </c>
      <c r="Z8" s="139">
        <v>13876127</v>
      </c>
      <c r="AA8" s="139">
        <v>14316242</v>
      </c>
      <c r="AB8" s="139">
        <v>14757074</v>
      </c>
      <c r="AC8" s="139">
        <v>15197915</v>
      </c>
      <c r="AD8" s="139">
        <v>15650022</v>
      </c>
      <c r="AE8" s="139">
        <v>16116845</v>
      </c>
      <c r="AF8" s="139">
        <v>16602651</v>
      </c>
      <c r="AG8" s="139">
        <v>17113732</v>
      </c>
      <c r="AH8" s="139">
        <v>17636408</v>
      </c>
      <c r="AI8" s="139">
        <v>18169842</v>
      </c>
      <c r="AJ8" s="139">
        <v>18718019</v>
      </c>
      <c r="AK8" s="139">
        <v>19275498</v>
      </c>
      <c r="AL8" s="139">
        <v>19835858</v>
      </c>
      <c r="AM8" s="139">
        <v>20392723</v>
      </c>
      <c r="AN8" s="139">
        <v>20951639</v>
      </c>
      <c r="AO8" s="139">
        <v>21522626</v>
      </c>
      <c r="AP8" s="139">
        <v>22100683</v>
      </c>
      <c r="AQ8" s="139">
        <v>22673762</v>
      </c>
    </row>
    <row r="9" spans="1:43" ht="14.5" x14ac:dyDescent="0.35">
      <c r="A9" s="283" t="s">
        <v>98</v>
      </c>
      <c r="B9" s="187"/>
      <c r="C9" s="187">
        <v>2.1564700000000001</v>
      </c>
      <c r="D9" s="187">
        <v>2.1865700000000001</v>
      </c>
      <c r="E9" s="187">
        <v>2.21515</v>
      </c>
      <c r="F9" s="187">
        <v>2.3157100000000002</v>
      </c>
      <c r="G9" s="187">
        <v>2.5517699999999999</v>
      </c>
      <c r="H9" s="187">
        <v>2.73604</v>
      </c>
      <c r="I9" s="187">
        <v>3.1212399999999998</v>
      </c>
      <c r="J9" s="187"/>
      <c r="K9" s="187">
        <v>2.9882300000000002</v>
      </c>
      <c r="L9" s="187">
        <v>3.79122</v>
      </c>
      <c r="M9" s="187">
        <v>4.5769200000000003</v>
      </c>
      <c r="N9" s="187">
        <v>5.3919600000000001</v>
      </c>
      <c r="O9" s="187">
        <v>4.0900699999999999</v>
      </c>
      <c r="P9" s="187">
        <v>4.4372100000000003</v>
      </c>
      <c r="Q9" s="187">
        <v>4.69855</v>
      </c>
      <c r="R9" s="187"/>
      <c r="S9" s="187"/>
      <c r="T9" s="187">
        <v>6.286772</v>
      </c>
      <c r="U9" s="187">
        <v>6.5167999999999999</v>
      </c>
      <c r="V9" s="413"/>
      <c r="W9" s="414"/>
      <c r="X9" s="139">
        <v>6860846</v>
      </c>
      <c r="Y9" s="139">
        <v>7120496</v>
      </c>
      <c r="Z9" s="139">
        <v>7388874</v>
      </c>
      <c r="AA9" s="139">
        <v>7658190</v>
      </c>
      <c r="AB9" s="139">
        <v>7944609</v>
      </c>
      <c r="AC9" s="139">
        <v>8278109</v>
      </c>
      <c r="AD9" s="139">
        <v>8709366</v>
      </c>
      <c r="AE9" s="139">
        <v>9126605</v>
      </c>
      <c r="AF9" s="139">
        <v>9455733</v>
      </c>
      <c r="AG9" s="139">
        <v>9795479</v>
      </c>
      <c r="AH9" s="139">
        <v>10149577</v>
      </c>
      <c r="AI9" s="139">
        <v>10494913</v>
      </c>
      <c r="AJ9" s="139">
        <v>10727148</v>
      </c>
      <c r="AK9" s="139">
        <v>10903327</v>
      </c>
      <c r="AL9" s="139">
        <v>11155593</v>
      </c>
      <c r="AM9" s="139">
        <v>11493472</v>
      </c>
      <c r="AN9" s="139">
        <v>11874838</v>
      </c>
      <c r="AO9" s="139">
        <v>12220227</v>
      </c>
      <c r="AP9" s="139">
        <v>12551213</v>
      </c>
      <c r="AQ9" s="139">
        <v>12889576</v>
      </c>
    </row>
    <row r="10" spans="1:43" ht="14.5" x14ac:dyDescent="0.35">
      <c r="A10" s="283" t="s">
        <v>99</v>
      </c>
      <c r="B10" s="187"/>
      <c r="C10" s="187">
        <v>1.65168</v>
      </c>
      <c r="D10" s="187"/>
      <c r="E10" s="187">
        <v>1.0852599999999999</v>
      </c>
      <c r="F10" s="187"/>
      <c r="G10" s="187">
        <v>2.2025999999999999</v>
      </c>
      <c r="H10" s="187">
        <v>2.3666499999999999</v>
      </c>
      <c r="I10" s="187">
        <v>2.4722200000000001</v>
      </c>
      <c r="J10" s="187">
        <v>2.8912300000000002</v>
      </c>
      <c r="K10" s="187">
        <v>2.7251699999999999</v>
      </c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413"/>
      <c r="W10" s="414"/>
      <c r="X10" s="139">
        <v>4026841</v>
      </c>
      <c r="Y10" s="139">
        <v>4115138</v>
      </c>
      <c r="Z10" s="139">
        <v>4208834</v>
      </c>
      <c r="AA10" s="139">
        <v>4294352</v>
      </c>
      <c r="AB10" s="139">
        <v>4375569</v>
      </c>
      <c r="AC10" s="139">
        <v>4467233</v>
      </c>
      <c r="AD10" s="139">
        <v>4564540</v>
      </c>
      <c r="AE10" s="139">
        <v>4660067</v>
      </c>
      <c r="AF10" s="139">
        <v>4732022</v>
      </c>
      <c r="AG10" s="139">
        <v>4773306</v>
      </c>
      <c r="AH10" s="139">
        <v>4802428</v>
      </c>
      <c r="AI10" s="139">
        <v>4798734</v>
      </c>
      <c r="AJ10" s="139">
        <v>4819333</v>
      </c>
      <c r="AK10" s="139">
        <v>4904177</v>
      </c>
      <c r="AL10" s="139">
        <v>4996741</v>
      </c>
      <c r="AM10" s="139">
        <v>5094780</v>
      </c>
      <c r="AN10" s="139">
        <v>5209324</v>
      </c>
      <c r="AO10" s="139">
        <v>5343020</v>
      </c>
      <c r="AP10" s="139">
        <v>5457154</v>
      </c>
      <c r="AQ10" s="139">
        <v>5579144</v>
      </c>
    </row>
    <row r="11" spans="1:43" ht="14.5" x14ac:dyDescent="0.35">
      <c r="A11" s="283" t="s">
        <v>100</v>
      </c>
      <c r="B11" s="187">
        <v>0.97370999999999996</v>
      </c>
      <c r="C11" s="187">
        <v>1.24918</v>
      </c>
      <c r="D11" s="187">
        <v>1.4595100000000001</v>
      </c>
      <c r="E11" s="187"/>
      <c r="F11" s="187"/>
      <c r="G11" s="187">
        <v>2.0057399999999999</v>
      </c>
      <c r="H11" s="187">
        <v>2.07355</v>
      </c>
      <c r="I11" s="187">
        <v>2.15787</v>
      </c>
      <c r="J11" s="187">
        <v>2.2801200000000001</v>
      </c>
      <c r="K11" s="187"/>
      <c r="L11" s="187"/>
      <c r="M11" s="187">
        <v>3.4996</v>
      </c>
      <c r="N11" s="187">
        <v>3.3345099999999999</v>
      </c>
      <c r="O11" s="187"/>
      <c r="P11" s="187"/>
      <c r="Q11" s="187"/>
      <c r="R11" s="187"/>
      <c r="S11" s="187">
        <v>4.5331999999999999</v>
      </c>
      <c r="T11" s="187"/>
      <c r="U11" s="187"/>
      <c r="V11" s="413"/>
      <c r="W11" s="414"/>
      <c r="X11" s="139">
        <v>9196366</v>
      </c>
      <c r="Y11" s="139">
        <v>9613503</v>
      </c>
      <c r="Z11" s="139">
        <v>10005012</v>
      </c>
      <c r="AA11" s="139">
        <v>10365614</v>
      </c>
      <c r="AB11" s="139">
        <v>10722731</v>
      </c>
      <c r="AC11" s="139">
        <v>11098664</v>
      </c>
      <c r="AD11" s="139">
        <v>11496128</v>
      </c>
      <c r="AE11" s="139">
        <v>11894727</v>
      </c>
      <c r="AF11" s="139">
        <v>12317730</v>
      </c>
      <c r="AG11" s="139">
        <v>12754906</v>
      </c>
      <c r="AH11" s="139">
        <v>13216766</v>
      </c>
      <c r="AI11" s="139">
        <v>13697126</v>
      </c>
      <c r="AJ11" s="139">
        <v>14140274</v>
      </c>
      <c r="AK11" s="139">
        <v>14592585</v>
      </c>
      <c r="AL11" s="139">
        <v>15085884</v>
      </c>
      <c r="AM11" s="139">
        <v>15604210</v>
      </c>
      <c r="AN11" s="139">
        <v>16126866</v>
      </c>
      <c r="AO11" s="139">
        <v>16644701</v>
      </c>
      <c r="AP11" s="139">
        <v>17179740</v>
      </c>
      <c r="AQ11" s="139">
        <v>17723315</v>
      </c>
    </row>
    <row r="12" spans="1:43" ht="14.5" x14ac:dyDescent="0.35">
      <c r="A12" s="283" t="s">
        <v>101</v>
      </c>
      <c r="B12" s="187">
        <v>3.4008699999999998</v>
      </c>
      <c r="C12" s="187"/>
      <c r="D12" s="187"/>
      <c r="E12" s="187"/>
      <c r="F12" s="187">
        <v>4.5301600000000004</v>
      </c>
      <c r="G12" s="187"/>
      <c r="H12" s="187">
        <v>6.4769300000000003</v>
      </c>
      <c r="I12" s="187">
        <v>6.3528000000000002</v>
      </c>
      <c r="J12" s="187">
        <v>8.7821800000000003</v>
      </c>
      <c r="K12" s="187">
        <v>9.4758499999999994</v>
      </c>
      <c r="L12" s="187">
        <v>9.4698899999999995</v>
      </c>
      <c r="M12" s="187">
        <v>9.6282899999999998</v>
      </c>
      <c r="N12" s="187"/>
      <c r="O12" s="187"/>
      <c r="P12" s="187"/>
      <c r="Q12" s="187"/>
      <c r="R12" s="187"/>
      <c r="S12" s="187"/>
      <c r="T12" s="187"/>
      <c r="U12" s="187"/>
      <c r="V12" s="413"/>
      <c r="W12" s="414"/>
      <c r="X12" s="139">
        <v>570130</v>
      </c>
      <c r="Y12" s="139">
        <v>581154</v>
      </c>
      <c r="Z12" s="139">
        <v>592683</v>
      </c>
      <c r="AA12" s="139">
        <v>604658</v>
      </c>
      <c r="AB12" s="139">
        <v>616899</v>
      </c>
      <c r="AC12" s="139">
        <v>629470</v>
      </c>
      <c r="AD12" s="139">
        <v>642493</v>
      </c>
      <c r="AE12" s="139">
        <v>656024</v>
      </c>
      <c r="AF12" s="139">
        <v>670071</v>
      </c>
      <c r="AG12" s="139">
        <v>684553</v>
      </c>
      <c r="AH12" s="139">
        <v>699393</v>
      </c>
      <c r="AI12" s="139">
        <v>714612</v>
      </c>
      <c r="AJ12" s="139">
        <v>730216</v>
      </c>
      <c r="AK12" s="139">
        <v>746232</v>
      </c>
      <c r="AL12" s="139">
        <v>761664</v>
      </c>
      <c r="AM12" s="139">
        <v>776313</v>
      </c>
      <c r="AN12" s="139">
        <v>790986</v>
      </c>
      <c r="AO12" s="139">
        <v>806166</v>
      </c>
      <c r="AP12" s="139">
        <v>821625</v>
      </c>
      <c r="AQ12" s="139">
        <v>836774</v>
      </c>
    </row>
    <row r="13" spans="1:43" ht="14.5" x14ac:dyDescent="0.35">
      <c r="A13" s="283" t="s">
        <v>102</v>
      </c>
      <c r="B13" s="187"/>
      <c r="C13" s="187"/>
      <c r="D13" s="187"/>
      <c r="E13" s="187">
        <v>4.30009</v>
      </c>
      <c r="F13" s="187">
        <v>4.2828299999999997</v>
      </c>
      <c r="G13" s="187">
        <v>5.3604599999999998</v>
      </c>
      <c r="H13" s="187">
        <v>6.3516300000000001</v>
      </c>
      <c r="I13" s="187"/>
      <c r="J13" s="187">
        <v>7.6943200000000003</v>
      </c>
      <c r="K13" s="187">
        <v>7.8096100000000002</v>
      </c>
      <c r="L13" s="187">
        <v>6.5496800000000004</v>
      </c>
      <c r="M13" s="187"/>
      <c r="N13" s="187"/>
      <c r="O13" s="187">
        <v>6.0790100000000002</v>
      </c>
      <c r="P13" s="187"/>
      <c r="Q13" s="187"/>
      <c r="R13" s="187"/>
      <c r="S13" s="187">
        <v>6.6669200000000002</v>
      </c>
      <c r="T13" s="187"/>
      <c r="U13" s="187"/>
      <c r="V13" s="413"/>
      <c r="W13" s="414"/>
      <c r="X13" s="139">
        <v>53205639</v>
      </c>
      <c r="Y13" s="139">
        <v>54815607</v>
      </c>
      <c r="Z13" s="139">
        <v>56550247</v>
      </c>
      <c r="AA13" s="139">
        <v>58381630</v>
      </c>
      <c r="AB13" s="139">
        <v>60289422</v>
      </c>
      <c r="AC13" s="139">
        <v>62249724</v>
      </c>
      <c r="AD13" s="139">
        <v>64270232</v>
      </c>
      <c r="AE13" s="139">
        <v>66391257</v>
      </c>
      <c r="AF13" s="139">
        <v>68654269</v>
      </c>
      <c r="AG13" s="139">
        <v>70997870</v>
      </c>
      <c r="AH13" s="139">
        <v>73460021</v>
      </c>
      <c r="AI13" s="139">
        <v>76035588</v>
      </c>
      <c r="AJ13" s="139">
        <v>78656904</v>
      </c>
      <c r="AK13" s="139">
        <v>81430977</v>
      </c>
      <c r="AL13" s="139">
        <v>84283273</v>
      </c>
      <c r="AM13" s="139">
        <v>87087355</v>
      </c>
      <c r="AN13" s="139">
        <v>89906890</v>
      </c>
      <c r="AO13" s="139">
        <v>92853164</v>
      </c>
      <c r="AP13" s="139">
        <v>95894118</v>
      </c>
      <c r="AQ13" s="139">
        <v>99010212</v>
      </c>
    </row>
    <row r="14" spans="1:43" ht="14.5" x14ac:dyDescent="0.35">
      <c r="A14" s="283" t="s">
        <v>103</v>
      </c>
      <c r="B14" s="187">
        <v>1.1432800000000001</v>
      </c>
      <c r="C14" s="187">
        <v>1.4396199999999999</v>
      </c>
      <c r="D14" s="187">
        <v>2.1605400000000001</v>
      </c>
      <c r="E14" s="187">
        <v>2.4476900000000001</v>
      </c>
      <c r="F14" s="187">
        <v>2.72187</v>
      </c>
      <c r="G14" s="187">
        <v>2.91195</v>
      </c>
      <c r="H14" s="187">
        <v>3.65523</v>
      </c>
      <c r="I14" s="187">
        <v>3.64724</v>
      </c>
      <c r="J14" s="187">
        <v>5.2101199999999999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413"/>
      <c r="W14" s="414"/>
      <c r="X14" s="139">
        <v>806411</v>
      </c>
      <c r="Y14" s="139">
        <v>818373</v>
      </c>
      <c r="Z14" s="139">
        <v>830861</v>
      </c>
      <c r="AA14" s="139">
        <v>846947</v>
      </c>
      <c r="AB14" s="139">
        <v>865196</v>
      </c>
      <c r="AC14" s="139">
        <v>882886</v>
      </c>
      <c r="AD14" s="139">
        <v>901103</v>
      </c>
      <c r="AE14" s="139">
        <v>919199</v>
      </c>
      <c r="AF14" s="139">
        <v>936811</v>
      </c>
      <c r="AG14" s="139">
        <v>954297</v>
      </c>
      <c r="AH14" s="139">
        <v>971753</v>
      </c>
      <c r="AI14" s="139">
        <v>989087</v>
      </c>
      <c r="AJ14" s="139">
        <v>1006259</v>
      </c>
      <c r="AK14" s="139">
        <v>1023261</v>
      </c>
      <c r="AL14" s="139">
        <v>1040233</v>
      </c>
      <c r="AM14" s="139">
        <v>1057198</v>
      </c>
      <c r="AN14" s="139">
        <v>1073994</v>
      </c>
      <c r="AO14" s="139">
        <v>1090156</v>
      </c>
      <c r="AP14" s="139">
        <v>1105557</v>
      </c>
      <c r="AQ14" s="139">
        <v>1120849</v>
      </c>
    </row>
    <row r="15" spans="1:43" ht="14.5" x14ac:dyDescent="0.35">
      <c r="A15" s="283" t="s">
        <v>104</v>
      </c>
      <c r="B15" s="187"/>
      <c r="C15" s="187">
        <v>1.76379</v>
      </c>
      <c r="D15" s="187"/>
      <c r="E15" s="187"/>
      <c r="F15" s="187"/>
      <c r="G15" s="187"/>
      <c r="H15" s="187">
        <v>3.4469500000000002</v>
      </c>
      <c r="I15" s="187">
        <v>4.1185200000000002</v>
      </c>
      <c r="J15" s="187"/>
      <c r="K15" s="187"/>
      <c r="L15" s="187"/>
      <c r="M15" s="187">
        <v>3.8866000000000001</v>
      </c>
      <c r="N15" s="187">
        <v>3.3057400000000001</v>
      </c>
      <c r="O15" s="187">
        <v>3.0097200000000002</v>
      </c>
      <c r="P15" s="187"/>
      <c r="Q15" s="187"/>
      <c r="R15" s="187"/>
      <c r="S15" s="187"/>
      <c r="T15" s="187"/>
      <c r="U15" s="187"/>
      <c r="V15" s="413"/>
      <c r="W15" s="414"/>
      <c r="X15" s="139">
        <v>2653390</v>
      </c>
      <c r="Y15" s="139">
        <v>2763140</v>
      </c>
      <c r="Z15" s="139">
        <v>2831732</v>
      </c>
      <c r="AA15" s="139">
        <v>2880093</v>
      </c>
      <c r="AB15" s="139">
        <v>2926168</v>
      </c>
      <c r="AC15" s="139">
        <v>3005779</v>
      </c>
      <c r="AD15" s="139">
        <v>3083888</v>
      </c>
      <c r="AE15" s="139">
        <v>3147727</v>
      </c>
      <c r="AF15" s="139">
        <v>3207570</v>
      </c>
      <c r="AG15" s="139">
        <v>3252596</v>
      </c>
      <c r="AH15" s="139">
        <v>3296367</v>
      </c>
      <c r="AI15" s="139">
        <v>3323425</v>
      </c>
      <c r="AJ15" s="139">
        <v>3340006</v>
      </c>
      <c r="AK15" s="139">
        <v>3365287</v>
      </c>
      <c r="AL15" s="139">
        <v>3396933</v>
      </c>
      <c r="AM15" s="139">
        <v>3445374</v>
      </c>
      <c r="AN15" s="139">
        <v>3498818</v>
      </c>
      <c r="AO15" s="139">
        <v>3555868</v>
      </c>
      <c r="AP15" s="139">
        <v>3620312</v>
      </c>
      <c r="AQ15" s="139">
        <v>3684032</v>
      </c>
    </row>
    <row r="16" spans="1:43" ht="14.5" x14ac:dyDescent="0.35">
      <c r="A16" s="283" t="s">
        <v>105</v>
      </c>
      <c r="B16" s="187">
        <v>2.35128</v>
      </c>
      <c r="C16" s="187">
        <v>2.6590600000000002</v>
      </c>
      <c r="D16" s="187">
        <v>2.8540100000000002</v>
      </c>
      <c r="E16" s="187"/>
      <c r="F16" s="187"/>
      <c r="G16" s="187">
        <v>3.42408</v>
      </c>
      <c r="H16" s="187">
        <v>4.9626599999999996</v>
      </c>
      <c r="I16" s="187">
        <v>6.8338700000000001</v>
      </c>
      <c r="J16" s="187">
        <v>7.1757299999999997</v>
      </c>
      <c r="K16" s="187">
        <v>7.5998599999999996</v>
      </c>
      <c r="L16" s="187">
        <v>8.0450719999999993</v>
      </c>
      <c r="M16" s="187">
        <v>7.7387300000000003</v>
      </c>
      <c r="N16" s="187">
        <v>9.2789610000000007</v>
      </c>
      <c r="O16" s="187">
        <v>9.9901370000000007</v>
      </c>
      <c r="P16" s="187">
        <v>10.36401</v>
      </c>
      <c r="Q16" s="187">
        <v>10.381919999999999</v>
      </c>
      <c r="R16" s="187"/>
      <c r="S16" s="187"/>
      <c r="T16" s="187"/>
      <c r="U16" s="187"/>
      <c r="V16" s="413"/>
      <c r="W16" s="414"/>
      <c r="X16" s="139">
        <v>73168838</v>
      </c>
      <c r="Y16" s="139">
        <v>75301026</v>
      </c>
      <c r="Z16" s="139">
        <v>77469940</v>
      </c>
      <c r="AA16" s="139">
        <v>79691050</v>
      </c>
      <c r="AB16" s="139">
        <v>81996185</v>
      </c>
      <c r="AC16" s="139">
        <v>84357105</v>
      </c>
      <c r="AD16" s="139">
        <v>86755585</v>
      </c>
      <c r="AE16" s="139">
        <v>89237791</v>
      </c>
      <c r="AF16" s="139">
        <v>91817929</v>
      </c>
      <c r="AG16" s="139">
        <v>94451280</v>
      </c>
      <c r="AH16" s="139">
        <v>97084366</v>
      </c>
      <c r="AI16" s="139">
        <v>99746766</v>
      </c>
      <c r="AJ16" s="139">
        <v>102000000</v>
      </c>
      <c r="AK16" s="139">
        <v>105000000</v>
      </c>
      <c r="AL16" s="139">
        <v>108000000</v>
      </c>
      <c r="AM16" s="139">
        <v>111000000</v>
      </c>
      <c r="AN16" s="139">
        <v>114000000</v>
      </c>
      <c r="AO16" s="139">
        <v>117000000</v>
      </c>
      <c r="AP16" s="139">
        <v>120000000</v>
      </c>
      <c r="AQ16" s="139">
        <v>123000000</v>
      </c>
    </row>
    <row r="17" spans="1:43" ht="14.5" x14ac:dyDescent="0.35">
      <c r="A17" s="283" t="s">
        <v>106</v>
      </c>
      <c r="B17" s="187"/>
      <c r="C17" s="187">
        <v>1.0196499999999999</v>
      </c>
      <c r="D17" s="187"/>
      <c r="E17" s="187"/>
      <c r="F17" s="187"/>
      <c r="G17" s="187"/>
      <c r="H17" s="187"/>
      <c r="I17" s="187">
        <v>1.87148</v>
      </c>
      <c r="J17" s="187">
        <v>2.9403199999999998</v>
      </c>
      <c r="K17" s="187">
        <v>2.66229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413"/>
      <c r="W17" s="414"/>
      <c r="X17" s="139">
        <v>1566257</v>
      </c>
      <c r="Y17" s="139">
        <v>1612225</v>
      </c>
      <c r="Z17" s="139">
        <v>1660368</v>
      </c>
      <c r="AA17" s="139">
        <v>1711294</v>
      </c>
      <c r="AB17" s="139">
        <v>1764883</v>
      </c>
      <c r="AC17" s="139">
        <v>1820542</v>
      </c>
      <c r="AD17" s="139">
        <v>1878119</v>
      </c>
      <c r="AE17" s="139">
        <v>1937275</v>
      </c>
      <c r="AF17" s="139">
        <v>1998212</v>
      </c>
      <c r="AG17" s="139">
        <v>2061014</v>
      </c>
      <c r="AH17" s="139">
        <v>2124869</v>
      </c>
      <c r="AI17" s="139">
        <v>2189019</v>
      </c>
      <c r="AJ17" s="139">
        <v>2253133</v>
      </c>
      <c r="AK17" s="139">
        <v>2317206</v>
      </c>
      <c r="AL17" s="139">
        <v>2381182</v>
      </c>
      <c r="AM17" s="139">
        <v>2444916</v>
      </c>
      <c r="AN17" s="139">
        <v>2508883</v>
      </c>
      <c r="AO17" s="139">
        <v>2573995</v>
      </c>
      <c r="AP17" s="139">
        <v>2639916</v>
      </c>
      <c r="AQ17" s="139">
        <v>2705992</v>
      </c>
    </row>
    <row r="18" spans="1:43" ht="14.5" x14ac:dyDescent="0.35">
      <c r="A18" s="283" t="s">
        <v>107</v>
      </c>
      <c r="B18" s="187"/>
      <c r="C18" s="187">
        <v>2.3182499999999999</v>
      </c>
      <c r="D18" s="187">
        <v>3.1087199999999999</v>
      </c>
      <c r="E18" s="187">
        <v>5.4222000000000001</v>
      </c>
      <c r="F18" s="187">
        <v>8.3472200000000001</v>
      </c>
      <c r="G18" s="187">
        <v>9.4058100000000007</v>
      </c>
      <c r="H18" s="187">
        <v>9.4249200000000002</v>
      </c>
      <c r="I18" s="187">
        <v>10.61749</v>
      </c>
      <c r="J18" s="187">
        <v>10.67625</v>
      </c>
      <c r="K18" s="187">
        <v>10.053739999999999</v>
      </c>
      <c r="L18" s="187">
        <v>10.4762</v>
      </c>
      <c r="M18" s="187">
        <v>10.891299999999999</v>
      </c>
      <c r="N18" s="187">
        <v>8.7039279999999994</v>
      </c>
      <c r="O18" s="187">
        <v>8.6379479999999997</v>
      </c>
      <c r="P18" s="187">
        <v>8.5277180000000001</v>
      </c>
      <c r="Q18" s="187">
        <v>7.5997479999999999</v>
      </c>
      <c r="R18" s="187">
        <v>6.8439629999999996</v>
      </c>
      <c r="S18" s="187">
        <v>5.7714420000000004</v>
      </c>
      <c r="T18" s="187">
        <v>6.7185699999999997</v>
      </c>
      <c r="U18" s="187"/>
      <c r="V18" s="413"/>
      <c r="W18" s="414"/>
      <c r="X18" s="139">
        <v>8772254</v>
      </c>
      <c r="Y18" s="139">
        <v>8961039</v>
      </c>
      <c r="Z18" s="139">
        <v>9140114</v>
      </c>
      <c r="AA18" s="139">
        <v>9330625</v>
      </c>
      <c r="AB18" s="139">
        <v>9547082</v>
      </c>
      <c r="AC18" s="139">
        <v>9779785</v>
      </c>
      <c r="AD18" s="139">
        <v>10021323</v>
      </c>
      <c r="AE18" s="139">
        <v>10270728</v>
      </c>
      <c r="AF18" s="139">
        <v>10527712</v>
      </c>
      <c r="AG18" s="139">
        <v>10788692</v>
      </c>
      <c r="AH18" s="139">
        <v>11055430</v>
      </c>
      <c r="AI18" s="139">
        <v>11333365</v>
      </c>
      <c r="AJ18" s="139">
        <v>11625998</v>
      </c>
      <c r="AK18" s="139">
        <v>11930985</v>
      </c>
      <c r="AL18" s="139">
        <v>12240789</v>
      </c>
      <c r="AM18" s="139">
        <v>12554864</v>
      </c>
      <c r="AN18" s="139">
        <v>12877539</v>
      </c>
      <c r="AO18" s="139">
        <v>13205153</v>
      </c>
      <c r="AP18" s="139">
        <v>13531906</v>
      </c>
      <c r="AQ18" s="139">
        <v>13859341</v>
      </c>
    </row>
    <row r="19" spans="1:43" ht="14.5" x14ac:dyDescent="0.35">
      <c r="A19" s="283" t="s">
        <v>209</v>
      </c>
      <c r="B19" s="187"/>
      <c r="C19" s="187"/>
      <c r="D19" s="187">
        <v>2.16906</v>
      </c>
      <c r="E19" s="187">
        <v>2.5246499999999998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413"/>
      <c r="W19" s="414"/>
      <c r="X19" s="139">
        <v>1315653</v>
      </c>
      <c r="Y19" s="139">
        <v>1347009</v>
      </c>
      <c r="Z19" s="139">
        <v>1379713</v>
      </c>
      <c r="AA19" s="139">
        <v>1414091</v>
      </c>
      <c r="AB19" s="139">
        <v>1450572</v>
      </c>
      <c r="AC19" s="139">
        <v>1488431</v>
      </c>
      <c r="AD19" s="139">
        <v>1527196</v>
      </c>
      <c r="AE19" s="139">
        <v>1567220</v>
      </c>
      <c r="AF19" s="139">
        <v>1609017</v>
      </c>
      <c r="AG19" s="139">
        <v>1652717</v>
      </c>
      <c r="AH19" s="139">
        <v>1697753</v>
      </c>
      <c r="AI19" s="139">
        <v>1743309</v>
      </c>
      <c r="AJ19" s="139">
        <v>1788919</v>
      </c>
      <c r="AK19" s="139">
        <v>1834552</v>
      </c>
      <c r="AL19" s="139">
        <v>1879826</v>
      </c>
      <c r="AM19" s="139">
        <v>1924955</v>
      </c>
      <c r="AN19" s="139">
        <v>1970457</v>
      </c>
      <c r="AO19" s="139">
        <v>2015828</v>
      </c>
      <c r="AP19" s="139">
        <v>2060721</v>
      </c>
      <c r="AQ19" s="139">
        <v>2105566</v>
      </c>
    </row>
    <row r="20" spans="1:43" ht="14.5" x14ac:dyDescent="0.35">
      <c r="A20" s="283" t="s">
        <v>109</v>
      </c>
      <c r="B20" s="187">
        <v>2.7277200000000001</v>
      </c>
      <c r="C20" s="187"/>
      <c r="D20" s="187">
        <v>3.4952999999999999</v>
      </c>
      <c r="E20" s="187">
        <v>3.7164000000000001</v>
      </c>
      <c r="F20" s="187"/>
      <c r="G20" s="187"/>
      <c r="H20" s="187"/>
      <c r="I20" s="187"/>
      <c r="J20" s="187"/>
      <c r="K20" s="187">
        <v>11.030200000000001</v>
      </c>
      <c r="L20" s="187">
        <v>10.56385</v>
      </c>
      <c r="M20" s="187">
        <v>10.45209</v>
      </c>
      <c r="N20" s="187">
        <v>9.6877300000000002</v>
      </c>
      <c r="O20" s="187"/>
      <c r="P20" s="187">
        <v>10.1465</v>
      </c>
      <c r="Q20" s="187">
        <v>9.7244700000000002</v>
      </c>
      <c r="R20" s="187"/>
      <c r="S20" s="187"/>
      <c r="T20" s="187"/>
      <c r="U20" s="187"/>
      <c r="V20" s="413"/>
      <c r="W20" s="414"/>
      <c r="X20" s="139">
        <v>1993030</v>
      </c>
      <c r="Y20" s="139">
        <v>1985384</v>
      </c>
      <c r="Z20" s="139">
        <v>1977424</v>
      </c>
      <c r="AA20" s="139">
        <v>1976780</v>
      </c>
      <c r="AB20" s="139">
        <v>1983465</v>
      </c>
      <c r="AC20" s="139">
        <v>1995014</v>
      </c>
      <c r="AD20" s="139">
        <v>2009169</v>
      </c>
      <c r="AE20" s="139">
        <v>2022747</v>
      </c>
      <c r="AF20" s="139">
        <v>2037677</v>
      </c>
      <c r="AG20" s="139">
        <v>2054718</v>
      </c>
      <c r="AH20" s="139">
        <v>2073939</v>
      </c>
      <c r="AI20" s="139">
        <v>2095242</v>
      </c>
      <c r="AJ20" s="139">
        <v>2118521</v>
      </c>
      <c r="AK20" s="139">
        <v>2143872</v>
      </c>
      <c r="AL20" s="139">
        <v>2170617</v>
      </c>
      <c r="AM20" s="139">
        <v>2198017</v>
      </c>
      <c r="AN20" s="139">
        <v>2225702</v>
      </c>
      <c r="AO20" s="139">
        <v>2254100</v>
      </c>
      <c r="AP20" s="139">
        <v>2281454</v>
      </c>
      <c r="AQ20" s="139">
        <v>2305825</v>
      </c>
    </row>
    <row r="21" spans="1:43" ht="14.5" x14ac:dyDescent="0.35">
      <c r="A21" s="283" t="s">
        <v>110</v>
      </c>
      <c r="B21" s="187"/>
      <c r="C21" s="187"/>
      <c r="D21" s="187"/>
      <c r="E21" s="187"/>
      <c r="F21" s="187"/>
      <c r="G21" s="187"/>
      <c r="H21" s="187"/>
      <c r="I21" s="187">
        <v>9.4075000000000006</v>
      </c>
      <c r="J21" s="187"/>
      <c r="K21" s="187">
        <v>11.259069999999999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413"/>
      <c r="W21" s="414"/>
      <c r="X21" s="139">
        <v>3085173</v>
      </c>
      <c r="Y21" s="139">
        <v>3122447</v>
      </c>
      <c r="Z21" s="139">
        <v>3266318</v>
      </c>
      <c r="AA21" s="139">
        <v>3455397</v>
      </c>
      <c r="AB21" s="139">
        <v>3632740</v>
      </c>
      <c r="AC21" s="139">
        <v>3783887</v>
      </c>
      <c r="AD21" s="139">
        <v>3905066</v>
      </c>
      <c r="AE21" s="139">
        <v>4019956</v>
      </c>
      <c r="AF21" s="139">
        <v>4181150</v>
      </c>
      <c r="AG21" s="139">
        <v>4331740</v>
      </c>
      <c r="AH21" s="139">
        <v>4427313</v>
      </c>
      <c r="AI21" s="139">
        <v>4519398</v>
      </c>
      <c r="AJ21" s="139">
        <v>4612329</v>
      </c>
      <c r="AK21" s="139">
        <v>4706097</v>
      </c>
      <c r="AL21" s="139">
        <v>4796631</v>
      </c>
      <c r="AM21" s="139">
        <v>4889391</v>
      </c>
      <c r="AN21" s="139">
        <v>4985289</v>
      </c>
      <c r="AO21" s="139">
        <v>5087584</v>
      </c>
      <c r="AP21" s="139">
        <v>5193416</v>
      </c>
      <c r="AQ21" s="139">
        <v>5302681</v>
      </c>
    </row>
    <row r="22" spans="1:43" ht="14.5" x14ac:dyDescent="0.35">
      <c r="A22" s="283" t="s">
        <v>111</v>
      </c>
      <c r="B22" s="187">
        <v>2.18268</v>
      </c>
      <c r="C22" s="187">
        <v>2.5288599999999999</v>
      </c>
      <c r="D22" s="187">
        <v>2.6235499999999998</v>
      </c>
      <c r="E22" s="187">
        <v>2.8092000000000001</v>
      </c>
      <c r="F22" s="187">
        <v>3.18492</v>
      </c>
      <c r="G22" s="187">
        <v>3.2684799999999998</v>
      </c>
      <c r="H22" s="187">
        <v>3.4687000000000001</v>
      </c>
      <c r="I22" s="187">
        <v>3.62473</v>
      </c>
      <c r="J22" s="187">
        <v>4.0094599999999998</v>
      </c>
      <c r="K22" s="187">
        <v>4.0702100000000003</v>
      </c>
      <c r="L22" s="187">
        <v>4.21469</v>
      </c>
      <c r="M22" s="187">
        <v>4.7307399999999999</v>
      </c>
      <c r="N22" s="187">
        <v>4.7275200000000002</v>
      </c>
      <c r="O22" s="187">
        <v>4.7616500000000004</v>
      </c>
      <c r="P22" s="187">
        <v>5.2362500000000001</v>
      </c>
      <c r="Q22" s="187">
        <v>5.3243900000000002</v>
      </c>
      <c r="R22" s="187">
        <v>5.5340299999999996</v>
      </c>
      <c r="S22" s="187">
        <v>5.6768599999999996</v>
      </c>
      <c r="T22" s="187">
        <v>5.5821059999999996</v>
      </c>
      <c r="U22" s="187">
        <v>6.15097</v>
      </c>
      <c r="V22" s="413"/>
      <c r="W22" s="414"/>
      <c r="X22" s="139">
        <v>17724310</v>
      </c>
      <c r="Y22" s="139">
        <v>18250774</v>
      </c>
      <c r="Z22" s="139">
        <v>18792171</v>
      </c>
      <c r="AA22" s="139">
        <v>19350299</v>
      </c>
      <c r="AB22" s="139">
        <v>19924958</v>
      </c>
      <c r="AC22" s="139">
        <v>20513599</v>
      </c>
      <c r="AD22" s="139">
        <v>21117092</v>
      </c>
      <c r="AE22" s="139">
        <v>21731053</v>
      </c>
      <c r="AF22" s="139">
        <v>22348158</v>
      </c>
      <c r="AG22" s="139">
        <v>22966240</v>
      </c>
      <c r="AH22" s="139">
        <v>23588073</v>
      </c>
      <c r="AI22" s="139">
        <v>24215976</v>
      </c>
      <c r="AJ22" s="139">
        <v>24850912</v>
      </c>
      <c r="AK22" s="139">
        <v>25501941</v>
      </c>
      <c r="AL22" s="139">
        <v>26169542</v>
      </c>
      <c r="AM22" s="139">
        <v>26846541</v>
      </c>
      <c r="AN22" s="139">
        <v>27533134</v>
      </c>
      <c r="AO22" s="139">
        <v>28225177</v>
      </c>
      <c r="AP22" s="139">
        <v>28915653</v>
      </c>
      <c r="AQ22" s="139">
        <v>29611714</v>
      </c>
    </row>
    <row r="23" spans="1:43" ht="14.5" x14ac:dyDescent="0.35">
      <c r="A23" s="283" t="s">
        <v>112</v>
      </c>
      <c r="B23" s="187">
        <v>0.38363999999999998</v>
      </c>
      <c r="C23" s="187">
        <v>0.45695999999999998</v>
      </c>
      <c r="D23" s="187">
        <v>0.45179000000000002</v>
      </c>
      <c r="E23" s="187">
        <v>0.48376999999999998</v>
      </c>
      <c r="F23" s="187">
        <v>0.48713000000000001</v>
      </c>
      <c r="G23" s="187"/>
      <c r="H23" s="187"/>
      <c r="I23" s="187">
        <v>0.73717999999999995</v>
      </c>
      <c r="J23" s="187">
        <v>0.85185</v>
      </c>
      <c r="K23" s="187">
        <v>0.87607800000000002</v>
      </c>
      <c r="L23" s="187"/>
      <c r="M23" s="187">
        <v>0.86334299999999997</v>
      </c>
      <c r="N23" s="187">
        <v>0.84136699999999998</v>
      </c>
      <c r="O23" s="187"/>
      <c r="P23" s="187"/>
      <c r="Q23" s="187">
        <v>1.7360249999999999</v>
      </c>
      <c r="R23" s="187"/>
      <c r="S23" s="187">
        <v>2.4325809999999999</v>
      </c>
      <c r="T23" s="187">
        <v>2.4113869999999999</v>
      </c>
      <c r="U23" s="187">
        <v>2.7023739999999998</v>
      </c>
      <c r="V23" s="413"/>
      <c r="W23" s="414"/>
      <c r="X23" s="139">
        <v>12087965</v>
      </c>
      <c r="Y23" s="139">
        <v>12411342</v>
      </c>
      <c r="Z23" s="139">
        <v>12755648</v>
      </c>
      <c r="AA23" s="139">
        <v>13118307</v>
      </c>
      <c r="AB23" s="139">
        <v>13495463</v>
      </c>
      <c r="AC23" s="139">
        <v>13889423</v>
      </c>
      <c r="AD23" s="139">
        <v>14298932</v>
      </c>
      <c r="AE23" s="139">
        <v>14718422</v>
      </c>
      <c r="AF23" s="139">
        <v>15146094</v>
      </c>
      <c r="AG23" s="139">
        <v>15581251</v>
      </c>
      <c r="AH23" s="139">
        <v>16024775</v>
      </c>
      <c r="AI23" s="139">
        <v>16477966</v>
      </c>
      <c r="AJ23" s="139">
        <v>16938942</v>
      </c>
      <c r="AK23" s="139">
        <v>17405624</v>
      </c>
      <c r="AL23" s="139">
        <v>17881167</v>
      </c>
      <c r="AM23" s="139">
        <v>18367883</v>
      </c>
      <c r="AN23" s="139">
        <v>18867337</v>
      </c>
      <c r="AO23" s="139">
        <v>19377061</v>
      </c>
      <c r="AP23" s="139">
        <v>19889742</v>
      </c>
      <c r="AQ23" s="139">
        <v>20405317</v>
      </c>
    </row>
    <row r="24" spans="1:43" ht="14.5" x14ac:dyDescent="0.35">
      <c r="A24" s="283" t="s">
        <v>113</v>
      </c>
      <c r="B24" s="187"/>
      <c r="C24" s="187"/>
      <c r="D24" s="187"/>
      <c r="E24" s="187"/>
      <c r="F24" s="187"/>
      <c r="G24" s="187">
        <v>4.9165599999999996</v>
      </c>
      <c r="H24" s="187">
        <v>5.4473700000000003</v>
      </c>
      <c r="I24" s="187">
        <v>5.6731100000000003</v>
      </c>
      <c r="J24" s="187">
        <v>5.1209199999999999</v>
      </c>
      <c r="K24" s="187">
        <v>6.6151400000000002</v>
      </c>
      <c r="L24" s="187">
        <v>6.1257900000000003</v>
      </c>
      <c r="M24" s="187">
        <v>5.7035400000000003</v>
      </c>
      <c r="N24" s="187">
        <v>5.2809600000000003</v>
      </c>
      <c r="O24" s="187">
        <v>3.6507900000000002</v>
      </c>
      <c r="P24" s="187">
        <v>4.1648940000000003</v>
      </c>
      <c r="Q24" s="187">
        <v>4.9665179999999998</v>
      </c>
      <c r="R24" s="187">
        <v>4.7344059999999999</v>
      </c>
      <c r="S24" s="187"/>
      <c r="T24" s="187"/>
      <c r="U24" s="187"/>
      <c r="V24" s="413"/>
      <c r="W24" s="414"/>
      <c r="X24" s="139">
        <v>12342165</v>
      </c>
      <c r="Y24" s="139">
        <v>12751995</v>
      </c>
      <c r="Z24" s="139">
        <v>13180551</v>
      </c>
      <c r="AA24" s="139">
        <v>13623541</v>
      </c>
      <c r="AB24" s="139">
        <v>14080912</v>
      </c>
      <c r="AC24" s="139">
        <v>14551117</v>
      </c>
      <c r="AD24" s="139">
        <v>15032635</v>
      </c>
      <c r="AE24" s="139">
        <v>15529181</v>
      </c>
      <c r="AF24" s="139">
        <v>16039734</v>
      </c>
      <c r="AG24" s="139">
        <v>16514687</v>
      </c>
      <c r="AH24" s="139">
        <v>17004033</v>
      </c>
      <c r="AI24" s="139">
        <v>17551814</v>
      </c>
      <c r="AJ24" s="139">
        <v>18112907</v>
      </c>
      <c r="AK24" s="139">
        <v>18700106</v>
      </c>
      <c r="AL24" s="139">
        <v>19311355</v>
      </c>
      <c r="AM24" s="139">
        <v>19934298</v>
      </c>
      <c r="AN24" s="139">
        <v>20567424</v>
      </c>
      <c r="AO24" s="139">
        <v>21224040</v>
      </c>
      <c r="AP24" s="139">
        <v>21904983</v>
      </c>
      <c r="AQ24" s="139">
        <v>22593590</v>
      </c>
    </row>
    <row r="25" spans="1:43" ht="14.5" x14ac:dyDescent="0.35">
      <c r="A25" s="283" t="s">
        <v>114</v>
      </c>
      <c r="B25" s="187">
        <v>3.1952099999999999</v>
      </c>
      <c r="C25" s="187">
        <v>3.2455799999999999</v>
      </c>
      <c r="D25" s="187">
        <v>2.9948999999999999</v>
      </c>
      <c r="E25" s="187">
        <v>3.3983099999999999</v>
      </c>
      <c r="F25" s="187">
        <v>3.8562599999999998</v>
      </c>
      <c r="G25" s="187">
        <v>3.9753599999999998</v>
      </c>
      <c r="H25" s="187">
        <v>4.0473600000000003</v>
      </c>
      <c r="I25" s="187">
        <v>4.6010299999999997</v>
      </c>
      <c r="J25" s="187">
        <v>5.0143599999999999</v>
      </c>
      <c r="K25" s="187">
        <v>5.4568199999999996</v>
      </c>
      <c r="L25" s="187">
        <v>5.7832299999999996</v>
      </c>
      <c r="M25" s="187"/>
      <c r="N25" s="187">
        <v>5.8703799999999999</v>
      </c>
      <c r="O25" s="187">
        <v>5.5491099999999998</v>
      </c>
      <c r="P25" s="187">
        <v>5.1432200000000003</v>
      </c>
      <c r="Q25" s="187">
        <v>5.1187899999999997</v>
      </c>
      <c r="R25" s="187">
        <v>5.8698899999999998</v>
      </c>
      <c r="S25" s="187">
        <v>5.9512499999999999</v>
      </c>
      <c r="T25" s="187"/>
      <c r="U25" s="187"/>
      <c r="V25" s="413"/>
      <c r="W25" s="414"/>
      <c r="X25" s="139">
        <v>2883326</v>
      </c>
      <c r="Y25" s="139">
        <v>2946575</v>
      </c>
      <c r="Z25" s="139">
        <v>3012360</v>
      </c>
      <c r="AA25" s="139">
        <v>3081229</v>
      </c>
      <c r="AB25" s="139">
        <v>3153508</v>
      </c>
      <c r="AC25" s="139">
        <v>3233336</v>
      </c>
      <c r="AD25" s="139">
        <v>3322616</v>
      </c>
      <c r="AE25" s="139">
        <v>3419461</v>
      </c>
      <c r="AF25" s="139">
        <v>3524249</v>
      </c>
      <c r="AG25" s="139">
        <v>3636113</v>
      </c>
      <c r="AH25" s="139">
        <v>3742959</v>
      </c>
      <c r="AI25" s="139">
        <v>3843174</v>
      </c>
      <c r="AJ25" s="139">
        <v>3946220</v>
      </c>
      <c r="AK25" s="139">
        <v>4051890</v>
      </c>
      <c r="AL25" s="139">
        <v>4160015</v>
      </c>
      <c r="AM25" s="139">
        <v>4270712</v>
      </c>
      <c r="AN25" s="139">
        <v>4383849</v>
      </c>
      <c r="AO25" s="139">
        <v>4498604</v>
      </c>
      <c r="AP25" s="139">
        <v>4614974</v>
      </c>
      <c r="AQ25" s="139">
        <v>4736139</v>
      </c>
    </row>
    <row r="26" spans="1:43" ht="14.5" x14ac:dyDescent="0.35">
      <c r="A26" s="283" t="s">
        <v>115</v>
      </c>
      <c r="B26" s="187">
        <v>0.98497000000000001</v>
      </c>
      <c r="C26" s="187">
        <v>1.21906</v>
      </c>
      <c r="D26" s="187">
        <v>1.5023</v>
      </c>
      <c r="E26" s="187">
        <v>2.2242999999999999</v>
      </c>
      <c r="F26" s="187">
        <v>3.1652</v>
      </c>
      <c r="G26" s="187">
        <v>3.6482800000000002</v>
      </c>
      <c r="H26" s="187">
        <v>3.9514999999999998</v>
      </c>
      <c r="I26" s="187">
        <v>4.7514500000000002</v>
      </c>
      <c r="J26" s="187">
        <v>5.0420400000000001</v>
      </c>
      <c r="K26" s="187">
        <v>5.3305400000000001</v>
      </c>
      <c r="L26" s="187">
        <v>5.7093499999999997</v>
      </c>
      <c r="M26" s="187">
        <v>6.3495799999999996</v>
      </c>
      <c r="N26" s="187">
        <v>6.8100399999999999</v>
      </c>
      <c r="O26" s="187">
        <v>7.3879000000000001</v>
      </c>
      <c r="P26" s="187">
        <v>7.2404500000000001</v>
      </c>
      <c r="Q26" s="187">
        <v>7.4540800000000003</v>
      </c>
      <c r="R26" s="187">
        <v>7.3014749999999999</v>
      </c>
      <c r="S26" s="187"/>
      <c r="T26" s="187"/>
      <c r="U26" s="187"/>
      <c r="V26" s="413"/>
      <c r="W26" s="414"/>
      <c r="X26" s="139">
        <v>19186754</v>
      </c>
      <c r="Y26" s="139">
        <v>19694411</v>
      </c>
      <c r="Z26" s="139">
        <v>20211114</v>
      </c>
      <c r="AA26" s="139">
        <v>20735982</v>
      </c>
      <c r="AB26" s="139">
        <v>21280513</v>
      </c>
      <c r="AC26" s="139">
        <v>21845571</v>
      </c>
      <c r="AD26" s="139">
        <v>22436660</v>
      </c>
      <c r="AE26" s="139">
        <v>23073723</v>
      </c>
      <c r="AF26" s="139">
        <v>23760421</v>
      </c>
      <c r="AG26" s="139">
        <v>24487611</v>
      </c>
      <c r="AH26" s="139">
        <v>25251731</v>
      </c>
      <c r="AI26" s="139">
        <v>26038704</v>
      </c>
      <c r="AJ26" s="139">
        <v>26843246</v>
      </c>
      <c r="AK26" s="139">
        <v>27696493</v>
      </c>
      <c r="AL26" s="139">
        <v>28569441</v>
      </c>
      <c r="AM26" s="139">
        <v>29423878</v>
      </c>
      <c r="AN26" s="139">
        <v>30285595</v>
      </c>
      <c r="AO26" s="139">
        <v>31178239</v>
      </c>
      <c r="AP26" s="139">
        <v>32077072</v>
      </c>
      <c r="AQ26" s="139">
        <v>32969518</v>
      </c>
    </row>
    <row r="27" spans="1:43" ht="14.5" x14ac:dyDescent="0.35">
      <c r="A27" s="283" t="s">
        <v>116</v>
      </c>
      <c r="B27" s="187">
        <v>0.80981999999999998</v>
      </c>
      <c r="C27" s="187">
        <v>0.77851000000000004</v>
      </c>
      <c r="D27" s="187">
        <v>0.93028</v>
      </c>
      <c r="E27" s="187">
        <v>0.93957999999999997</v>
      </c>
      <c r="F27" s="187">
        <v>0.88829999999999998</v>
      </c>
      <c r="G27" s="187">
        <v>1.0199</v>
      </c>
      <c r="H27" s="187">
        <v>1.23695</v>
      </c>
      <c r="I27" s="187">
        <v>1.28512</v>
      </c>
      <c r="J27" s="187">
        <v>1.3337600000000001</v>
      </c>
      <c r="K27" s="187">
        <v>1.52789</v>
      </c>
      <c r="L27" s="187">
        <v>2.0846619999999998</v>
      </c>
      <c r="M27" s="187">
        <v>2.494837</v>
      </c>
      <c r="N27" s="187">
        <v>3.21543</v>
      </c>
      <c r="O27" s="187">
        <v>3.4190399999999999</v>
      </c>
      <c r="P27" s="187">
        <v>3.63232</v>
      </c>
      <c r="Q27" s="187">
        <v>4.2977600000000002</v>
      </c>
      <c r="R27" s="187">
        <v>4.1197699999999999</v>
      </c>
      <c r="S27" s="187">
        <v>4.2724760000000002</v>
      </c>
      <c r="T27" s="187"/>
      <c r="U27" s="187"/>
      <c r="V27" s="413"/>
      <c r="W27" s="414"/>
      <c r="X27" s="139">
        <v>12900790</v>
      </c>
      <c r="Y27" s="139">
        <v>13366885</v>
      </c>
      <c r="Z27" s="139">
        <v>13855221</v>
      </c>
      <c r="AA27" s="139">
        <v>14365168</v>
      </c>
      <c r="AB27" s="139">
        <v>14897873</v>
      </c>
      <c r="AC27" s="139">
        <v>15455175</v>
      </c>
      <c r="AD27" s="139">
        <v>16037915</v>
      </c>
      <c r="AE27" s="139">
        <v>16647543</v>
      </c>
      <c r="AF27" s="139">
        <v>17283112</v>
      </c>
      <c r="AG27" s="139">
        <v>17954407</v>
      </c>
      <c r="AH27" s="139">
        <v>18653199</v>
      </c>
      <c r="AI27" s="139">
        <v>19372014</v>
      </c>
      <c r="AJ27" s="139">
        <v>20128124</v>
      </c>
      <c r="AK27" s="139">
        <v>20921743</v>
      </c>
      <c r="AL27" s="139">
        <v>21737922</v>
      </c>
      <c r="AM27" s="139">
        <v>22577058</v>
      </c>
      <c r="AN27" s="139">
        <v>23443393</v>
      </c>
      <c r="AO27" s="139">
        <v>24333639</v>
      </c>
      <c r="AP27" s="139">
        <v>25252722</v>
      </c>
      <c r="AQ27" s="139">
        <v>26207977</v>
      </c>
    </row>
    <row r="28" spans="1:43" ht="14.5" x14ac:dyDescent="0.35">
      <c r="A28" s="283" t="s">
        <v>117</v>
      </c>
      <c r="B28" s="187">
        <v>2.2253699999999998</v>
      </c>
      <c r="C28" s="187">
        <v>2.6076299999999999</v>
      </c>
      <c r="D28" s="187">
        <v>2.75237</v>
      </c>
      <c r="E28" s="187">
        <v>3.5723199999999999</v>
      </c>
      <c r="F28" s="187">
        <v>3.8725999999999998</v>
      </c>
      <c r="G28" s="187">
        <v>4.2251500000000002</v>
      </c>
      <c r="H28" s="187">
        <v>5.1646700000000001</v>
      </c>
      <c r="I28" s="187">
        <v>5.88124</v>
      </c>
      <c r="J28" s="187">
        <v>6.907</v>
      </c>
      <c r="K28" s="187">
        <v>6.6925100000000004</v>
      </c>
      <c r="L28" s="187">
        <v>7.1492100000000001</v>
      </c>
      <c r="M28" s="187">
        <v>7.1065199999999997</v>
      </c>
      <c r="N28" s="187">
        <v>7.2555300000000003</v>
      </c>
      <c r="O28" s="187">
        <v>7.2897100000000004</v>
      </c>
      <c r="P28" s="187">
        <v>7.0590799999999998</v>
      </c>
      <c r="Q28" s="187">
        <v>6.4916299999999998</v>
      </c>
      <c r="R28" s="187">
        <v>6.0580999999999996</v>
      </c>
      <c r="S28" s="187">
        <v>7.2445000000000004</v>
      </c>
      <c r="T28" s="187">
        <v>6.9969640000000002</v>
      </c>
      <c r="U28" s="187">
        <v>7.0268499999999996</v>
      </c>
      <c r="V28" s="413"/>
      <c r="W28" s="414"/>
      <c r="X28" s="139">
        <v>8567992</v>
      </c>
      <c r="Y28" s="139">
        <v>8791853</v>
      </c>
      <c r="Z28" s="139">
        <v>9026299</v>
      </c>
      <c r="AA28" s="139">
        <v>9270066</v>
      </c>
      <c r="AB28" s="139">
        <v>9523168</v>
      </c>
      <c r="AC28" s="139">
        <v>9781996</v>
      </c>
      <c r="AD28" s="139">
        <v>10043737</v>
      </c>
      <c r="AE28" s="139">
        <v>10309031</v>
      </c>
      <c r="AF28" s="139">
        <v>10576932</v>
      </c>
      <c r="AG28" s="139">
        <v>10840334</v>
      </c>
      <c r="AH28" s="139">
        <v>11101350</v>
      </c>
      <c r="AI28" s="139">
        <v>11368451</v>
      </c>
      <c r="AJ28" s="139">
        <v>11642959</v>
      </c>
      <c r="AK28" s="139">
        <v>11930899</v>
      </c>
      <c r="AL28" s="139">
        <v>12230339</v>
      </c>
      <c r="AM28" s="139">
        <v>12531808</v>
      </c>
      <c r="AN28" s="139">
        <v>12835028</v>
      </c>
      <c r="AO28" s="139">
        <v>13146362</v>
      </c>
      <c r="AP28" s="139">
        <v>13461888</v>
      </c>
      <c r="AQ28" s="139">
        <v>13776698</v>
      </c>
    </row>
    <row r="29" spans="1:43" ht="14.5" x14ac:dyDescent="0.35">
      <c r="A29" s="283" t="s">
        <v>118</v>
      </c>
      <c r="B29" s="187"/>
      <c r="C29" s="187"/>
      <c r="D29" s="187"/>
      <c r="E29" s="187"/>
      <c r="F29" s="187"/>
      <c r="G29" s="187"/>
      <c r="H29" s="187">
        <v>3.9294500000000001</v>
      </c>
      <c r="I29" s="187">
        <v>4.23041</v>
      </c>
      <c r="J29" s="187">
        <v>3.7397279999999999</v>
      </c>
      <c r="K29" s="187">
        <v>7.8361099999999997</v>
      </c>
      <c r="L29" s="187"/>
      <c r="M29" s="187">
        <v>9.2827900000000003</v>
      </c>
      <c r="N29" s="187">
        <v>12.89753</v>
      </c>
      <c r="O29" s="187">
        <v>17.694590000000002</v>
      </c>
      <c r="P29" s="187"/>
      <c r="Q29" s="187"/>
      <c r="R29" s="187"/>
      <c r="S29" s="187"/>
      <c r="T29" s="187"/>
      <c r="U29" s="187"/>
      <c r="V29" s="413"/>
      <c r="W29" s="414"/>
      <c r="X29" s="139">
        <v>153762</v>
      </c>
      <c r="Y29" s="139">
        <v>157697</v>
      </c>
      <c r="Z29" s="139">
        <v>161680</v>
      </c>
      <c r="AA29" s="139">
        <v>165725</v>
      </c>
      <c r="AB29" s="139">
        <v>169845</v>
      </c>
      <c r="AC29" s="139">
        <v>174004</v>
      </c>
      <c r="AD29" s="139">
        <v>178128</v>
      </c>
      <c r="AE29" s="139">
        <v>182138</v>
      </c>
      <c r="AF29" s="139">
        <v>186044</v>
      </c>
      <c r="AG29" s="139">
        <v>189924</v>
      </c>
      <c r="AH29" s="139">
        <v>193757</v>
      </c>
      <c r="AI29" s="139">
        <v>197497</v>
      </c>
      <c r="AJ29" s="139">
        <v>201124</v>
      </c>
      <c r="AK29" s="139">
        <v>204632</v>
      </c>
      <c r="AL29" s="139">
        <v>208036</v>
      </c>
      <c r="AM29" s="139">
        <v>211344</v>
      </c>
      <c r="AN29" s="139">
        <v>214599</v>
      </c>
      <c r="AO29" s="139">
        <v>218641</v>
      </c>
      <c r="AP29" s="139">
        <v>223107</v>
      </c>
      <c r="AQ29" s="139">
        <v>227380</v>
      </c>
    </row>
    <row r="30" spans="1:43" ht="14.5" x14ac:dyDescent="0.35">
      <c r="A30" s="283" t="s">
        <v>119</v>
      </c>
      <c r="B30" s="187"/>
      <c r="C30" s="187">
        <v>4.9086299999999996</v>
      </c>
      <c r="D30" s="187">
        <v>5.4051200000000001</v>
      </c>
      <c r="E30" s="187">
        <v>5.5801999999999996</v>
      </c>
      <c r="F30" s="187">
        <v>6.2099700000000002</v>
      </c>
      <c r="G30" s="187">
        <v>7.8143700000000003</v>
      </c>
      <c r="H30" s="187">
        <v>7.9224899999999998</v>
      </c>
      <c r="I30" s="187">
        <v>7.5872099999999998</v>
      </c>
      <c r="J30" s="187">
        <v>10.00536</v>
      </c>
      <c r="K30" s="187">
        <v>10.12982</v>
      </c>
      <c r="L30" s="187">
        <v>10.42367</v>
      </c>
      <c r="M30" s="187">
        <v>10.83309</v>
      </c>
      <c r="N30" s="187">
        <v>10.929080000000001</v>
      </c>
      <c r="O30" s="187">
        <v>11.13082</v>
      </c>
      <c r="P30" s="187">
        <v>11.773529999999999</v>
      </c>
      <c r="Q30" s="187">
        <v>13.05908</v>
      </c>
      <c r="R30" s="187">
        <v>13.383369999999999</v>
      </c>
      <c r="S30" s="187">
        <v>14.228540000000001</v>
      </c>
      <c r="T30" s="187">
        <v>15.73433</v>
      </c>
      <c r="U30" s="187">
        <v>16.808140000000002</v>
      </c>
      <c r="V30" s="413"/>
      <c r="W30" s="414"/>
      <c r="X30" s="139">
        <v>10434504</v>
      </c>
      <c r="Y30" s="139">
        <v>10698691</v>
      </c>
      <c r="Z30" s="139">
        <v>10974057</v>
      </c>
      <c r="AA30" s="139">
        <v>11263387</v>
      </c>
      <c r="AB30" s="139">
        <v>11563869</v>
      </c>
      <c r="AC30" s="139">
        <v>11872929</v>
      </c>
      <c r="AD30" s="139">
        <v>12195029</v>
      </c>
      <c r="AE30" s="139">
        <v>12530121</v>
      </c>
      <c r="AF30" s="139">
        <v>12875880</v>
      </c>
      <c r="AG30" s="139">
        <v>13231833</v>
      </c>
      <c r="AH30" s="139">
        <v>13595566</v>
      </c>
      <c r="AI30" s="139">
        <v>13970308</v>
      </c>
      <c r="AJ30" s="139">
        <v>14356181</v>
      </c>
      <c r="AK30" s="139">
        <v>14751356</v>
      </c>
      <c r="AL30" s="139">
        <v>15157793</v>
      </c>
      <c r="AM30" s="139">
        <v>15574909</v>
      </c>
      <c r="AN30" s="139">
        <v>16000781</v>
      </c>
      <c r="AO30" s="139">
        <v>16436120</v>
      </c>
      <c r="AP30" s="139">
        <v>16876720</v>
      </c>
      <c r="AQ30" s="139">
        <v>17316449</v>
      </c>
    </row>
    <row r="31" spans="1:43" ht="14.5" x14ac:dyDescent="0.35">
      <c r="A31" s="283" t="s">
        <v>120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413"/>
      <c r="W31" s="414"/>
      <c r="X31" s="139">
        <v>5350907</v>
      </c>
      <c r="Y31" s="139">
        <v>5533329</v>
      </c>
      <c r="Z31" s="139">
        <v>5683334</v>
      </c>
      <c r="AA31" s="139">
        <v>5809774</v>
      </c>
      <c r="AB31" s="139">
        <v>5939163</v>
      </c>
      <c r="AC31" s="139">
        <v>6090860</v>
      </c>
      <c r="AD31" s="139">
        <v>6259842</v>
      </c>
      <c r="AE31" s="139">
        <v>6436698</v>
      </c>
      <c r="AF31" s="139">
        <v>6612385</v>
      </c>
      <c r="AG31" s="139">
        <v>6788587</v>
      </c>
      <c r="AH31" s="139">
        <v>6964859</v>
      </c>
      <c r="AI31" s="139">
        <v>7140688</v>
      </c>
      <c r="AJ31" s="139">
        <v>7314773</v>
      </c>
      <c r="AK31" s="139">
        <v>7493913</v>
      </c>
      <c r="AL31" s="139">
        <v>7677565</v>
      </c>
      <c r="AM31" s="139">
        <v>7861281</v>
      </c>
      <c r="AN31" s="139">
        <v>8046828</v>
      </c>
      <c r="AO31" s="139">
        <v>8233970</v>
      </c>
      <c r="AP31" s="139">
        <v>8420641</v>
      </c>
      <c r="AQ31" s="139">
        <v>8605718</v>
      </c>
    </row>
    <row r="32" spans="1:43" ht="14.5" x14ac:dyDescent="0.35">
      <c r="A32" s="283" t="s">
        <v>121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413"/>
      <c r="W32" s="415"/>
      <c r="X32" s="140">
        <v>9758281</v>
      </c>
      <c r="Y32" s="140">
        <v>10117354</v>
      </c>
      <c r="Z32" s="140">
        <v>10467292</v>
      </c>
      <c r="AA32" s="140">
        <v>10784973</v>
      </c>
      <c r="AB32" s="140">
        <v>11118092</v>
      </c>
      <c r="AC32" s="140">
        <v>11444870</v>
      </c>
      <c r="AD32" s="140">
        <v>11730037</v>
      </c>
      <c r="AE32" s="140">
        <v>12026649</v>
      </c>
      <c r="AF32" s="140">
        <v>12216837</v>
      </c>
      <c r="AG32" s="140">
        <v>12440326</v>
      </c>
      <c r="AH32" s="140">
        <v>12852485</v>
      </c>
      <c r="AI32" s="140">
        <v>13309235</v>
      </c>
      <c r="AJ32" s="140">
        <v>13763906</v>
      </c>
      <c r="AK32" s="140">
        <v>14292847</v>
      </c>
      <c r="AL32" s="140">
        <v>14864221</v>
      </c>
      <c r="AM32" s="140">
        <v>15411094</v>
      </c>
      <c r="AN32" s="140">
        <v>15981300</v>
      </c>
      <c r="AO32" s="140">
        <v>16537016</v>
      </c>
      <c r="AP32" s="140">
        <v>17065581</v>
      </c>
      <c r="AQ32" s="140">
        <v>17597511</v>
      </c>
    </row>
    <row r="33" spans="1:43" ht="14.5" x14ac:dyDescent="0.35">
      <c r="A33" s="283" t="s">
        <v>122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>
        <v>0.65783199999999997</v>
      </c>
      <c r="P33" s="187"/>
      <c r="Q33" s="187">
        <v>1.002173</v>
      </c>
      <c r="R33" s="187"/>
      <c r="S33" s="187"/>
      <c r="T33" s="187"/>
      <c r="U33" s="187"/>
      <c r="V33" s="413"/>
      <c r="W33" s="415"/>
      <c r="X33" s="140">
        <v>6992367</v>
      </c>
      <c r="Y33" s="140">
        <v>7317118</v>
      </c>
      <c r="Z33" s="140">
        <v>7662654</v>
      </c>
      <c r="AA33" s="140">
        <v>8029517</v>
      </c>
      <c r="AB33" s="140">
        <v>8417823</v>
      </c>
      <c r="AC33" s="140">
        <v>8823888</v>
      </c>
      <c r="AD33" s="140">
        <v>9229227</v>
      </c>
      <c r="AE33" s="140">
        <v>9714419</v>
      </c>
      <c r="AF33" s="140">
        <v>10243050</v>
      </c>
      <c r="AG33" s="140">
        <v>10701604</v>
      </c>
      <c r="AH33" s="140">
        <v>11106031</v>
      </c>
      <c r="AI33" s="140">
        <v>11213284</v>
      </c>
      <c r="AJ33" s="140">
        <v>11194299</v>
      </c>
      <c r="AK33" s="140">
        <v>11066105</v>
      </c>
      <c r="AL33" s="140">
        <v>10658226</v>
      </c>
      <c r="AM33" s="140">
        <v>10395329</v>
      </c>
      <c r="AN33" s="140">
        <v>10447666</v>
      </c>
      <c r="AO33" s="140">
        <v>10606227</v>
      </c>
      <c r="AP33" s="140">
        <v>10748272</v>
      </c>
      <c r="AQ33" s="140">
        <v>10913164</v>
      </c>
    </row>
    <row r="34" spans="1:43" ht="14.5" x14ac:dyDescent="0.35">
      <c r="A34" s="283" t="s">
        <v>123</v>
      </c>
      <c r="B34" s="187">
        <v>8.1255100000000002</v>
      </c>
      <c r="C34" s="187">
        <v>9.8387100000000007</v>
      </c>
      <c r="D34" s="187">
        <v>11.05383</v>
      </c>
      <c r="E34" s="187">
        <v>12.484719999999999</v>
      </c>
      <c r="F34" s="187">
        <v>12.21448</v>
      </c>
      <c r="G34" s="187">
        <v>13.59376</v>
      </c>
      <c r="H34" s="187">
        <v>14.05902</v>
      </c>
      <c r="I34" s="187">
        <v>14.546580000000001</v>
      </c>
      <c r="J34" s="187">
        <v>14.588369999999999</v>
      </c>
      <c r="K34" s="187">
        <v>15.25779</v>
      </c>
      <c r="L34" s="187">
        <v>17.541360000000001</v>
      </c>
      <c r="M34" s="187">
        <v>17.088640000000002</v>
      </c>
      <c r="N34" s="187">
        <v>17.20598</v>
      </c>
      <c r="O34" s="187"/>
      <c r="P34" s="187"/>
      <c r="Q34" s="187"/>
      <c r="R34" s="187"/>
      <c r="S34" s="187"/>
      <c r="T34" s="187"/>
      <c r="U34" s="187"/>
      <c r="V34" s="413"/>
      <c r="W34" s="415"/>
      <c r="X34" s="140">
        <v>28188977</v>
      </c>
      <c r="Y34" s="140">
        <v>28831550</v>
      </c>
      <c r="Z34" s="140">
        <v>29540577</v>
      </c>
      <c r="AA34" s="140">
        <v>30332968</v>
      </c>
      <c r="AB34" s="140">
        <v>31191163</v>
      </c>
      <c r="AC34" s="140">
        <v>32065241</v>
      </c>
      <c r="AD34" s="140">
        <v>32948155</v>
      </c>
      <c r="AE34" s="140">
        <v>33739933</v>
      </c>
      <c r="AF34" s="140">
        <v>34419624</v>
      </c>
      <c r="AG34" s="140">
        <v>35159792</v>
      </c>
      <c r="AH34" s="140">
        <v>35990704</v>
      </c>
      <c r="AI34" s="140">
        <v>37003245</v>
      </c>
      <c r="AJ34" s="140">
        <v>38171178</v>
      </c>
      <c r="AK34" s="140">
        <v>39377169</v>
      </c>
      <c r="AL34" s="140">
        <v>40679828</v>
      </c>
      <c r="AM34" s="140">
        <v>41999059</v>
      </c>
      <c r="AN34" s="140">
        <v>43232093</v>
      </c>
      <c r="AO34" s="140">
        <v>44440486</v>
      </c>
      <c r="AP34" s="140">
        <v>45657202</v>
      </c>
      <c r="AQ34" s="140">
        <v>46874204</v>
      </c>
    </row>
    <row r="35" spans="1:43" ht="14.5" x14ac:dyDescent="0.35">
      <c r="A35" s="283" t="s">
        <v>124</v>
      </c>
      <c r="B35" s="187"/>
      <c r="C35" s="187"/>
      <c r="D35" s="187"/>
      <c r="E35" s="187">
        <v>5.0845700000000003</v>
      </c>
      <c r="F35" s="187">
        <v>5.70411</v>
      </c>
      <c r="G35" s="187"/>
      <c r="H35" s="187"/>
      <c r="I35" s="187">
        <v>9.1245399999999997</v>
      </c>
      <c r="J35" s="187">
        <v>9.9019300000000001</v>
      </c>
      <c r="K35" s="187">
        <v>10.96306</v>
      </c>
      <c r="L35" s="187">
        <v>11.09332</v>
      </c>
      <c r="M35" s="187">
        <v>10.771940000000001</v>
      </c>
      <c r="N35" s="187">
        <v>11.03913</v>
      </c>
      <c r="O35" s="187">
        <v>12.324479999999999</v>
      </c>
      <c r="P35" s="187">
        <v>12.523300000000001</v>
      </c>
      <c r="Q35" s="187">
        <v>13.098140000000001</v>
      </c>
      <c r="R35" s="187">
        <v>13.32342</v>
      </c>
      <c r="S35" s="187">
        <v>15.065939999999999</v>
      </c>
      <c r="T35" s="187"/>
      <c r="U35" s="187"/>
      <c r="V35" s="413"/>
      <c r="W35" s="415"/>
      <c r="X35" s="140">
        <v>5421001</v>
      </c>
      <c r="Y35" s="140">
        <v>5565218</v>
      </c>
      <c r="Z35" s="140">
        <v>5711597</v>
      </c>
      <c r="AA35" s="140">
        <v>5874240</v>
      </c>
      <c r="AB35" s="140">
        <v>6047537</v>
      </c>
      <c r="AC35" s="140">
        <v>6222482</v>
      </c>
      <c r="AD35" s="140">
        <v>6398624</v>
      </c>
      <c r="AE35" s="140">
        <v>6571855</v>
      </c>
      <c r="AF35" s="140">
        <v>6748672</v>
      </c>
      <c r="AG35" s="140">
        <v>6926635</v>
      </c>
      <c r="AH35" s="140">
        <v>7106229</v>
      </c>
      <c r="AI35" s="140">
        <v>7288383</v>
      </c>
      <c r="AJ35" s="140">
        <v>7473229</v>
      </c>
      <c r="AK35" s="140">
        <v>7661354</v>
      </c>
      <c r="AL35" s="140">
        <v>7852795</v>
      </c>
      <c r="AM35" s="140">
        <v>8046679</v>
      </c>
      <c r="AN35" s="140">
        <v>8243094</v>
      </c>
      <c r="AO35" s="140">
        <v>8442580</v>
      </c>
      <c r="AP35" s="140">
        <v>8644829</v>
      </c>
      <c r="AQ35" s="140">
        <v>8848699</v>
      </c>
    </row>
    <row r="36" spans="1:43" ht="14.5" x14ac:dyDescent="0.35">
      <c r="A36" s="283" t="s">
        <v>125</v>
      </c>
      <c r="B36" s="187">
        <v>3.7851499999999998</v>
      </c>
      <c r="C36" s="187">
        <v>3.6616900000000001</v>
      </c>
      <c r="D36" s="187"/>
      <c r="E36" s="187">
        <v>3.5564100000000001</v>
      </c>
      <c r="F36" s="187"/>
      <c r="G36" s="187">
        <v>3.79365</v>
      </c>
      <c r="H36" s="187">
        <v>4.1758300000000004</v>
      </c>
      <c r="I36" s="187">
        <v>3.89967</v>
      </c>
      <c r="J36" s="187">
        <v>4.3514600000000003</v>
      </c>
      <c r="K36" s="187">
        <v>3.72024</v>
      </c>
      <c r="L36" s="187">
        <v>4.0247390000000003</v>
      </c>
      <c r="M36" s="187">
        <v>4.5740400000000001</v>
      </c>
      <c r="N36" s="187">
        <v>4.9155939999999996</v>
      </c>
      <c r="O36" s="187">
        <v>4.7562030000000002</v>
      </c>
      <c r="P36" s="187"/>
      <c r="Q36" s="187"/>
      <c r="R36" s="187"/>
      <c r="S36" s="187"/>
      <c r="T36" s="187"/>
      <c r="U36" s="187"/>
      <c r="V36" s="413"/>
      <c r="W36" s="414"/>
      <c r="X36" s="139">
        <v>26354736</v>
      </c>
      <c r="Y36" s="139">
        <v>27146084</v>
      </c>
      <c r="Z36" s="139">
        <v>27946588</v>
      </c>
      <c r="AA36" s="139">
        <v>28773227</v>
      </c>
      <c r="AB36" s="139">
        <v>29629804</v>
      </c>
      <c r="AC36" s="139">
        <v>30509862</v>
      </c>
      <c r="AD36" s="139">
        <v>31412520</v>
      </c>
      <c r="AE36" s="139">
        <v>32341728</v>
      </c>
      <c r="AF36" s="139">
        <v>33295738</v>
      </c>
      <c r="AG36" s="139">
        <v>34273295</v>
      </c>
      <c r="AH36" s="139">
        <v>35273570</v>
      </c>
      <c r="AI36" s="139">
        <v>36336539</v>
      </c>
      <c r="AJ36" s="139">
        <v>37477356</v>
      </c>
      <c r="AK36" s="139">
        <v>38748299</v>
      </c>
      <c r="AL36" s="139">
        <v>40127085</v>
      </c>
      <c r="AM36" s="139">
        <v>41515395</v>
      </c>
      <c r="AN36" s="139">
        <v>42949080</v>
      </c>
      <c r="AO36" s="139">
        <v>44404611</v>
      </c>
      <c r="AP36" s="139">
        <v>45853778</v>
      </c>
      <c r="AQ36" s="139">
        <v>47249585</v>
      </c>
    </row>
    <row r="37" spans="1:43" ht="14.5" x14ac:dyDescent="0.35">
      <c r="A37" s="283" t="s">
        <v>126</v>
      </c>
      <c r="B37" s="187">
        <v>0.89393</v>
      </c>
      <c r="C37" s="187">
        <v>1.2078599999999999</v>
      </c>
      <c r="D37" s="187">
        <v>1.41761</v>
      </c>
      <c r="E37" s="187"/>
      <c r="F37" s="187">
        <v>1.4564299999999999</v>
      </c>
      <c r="G37" s="187"/>
      <c r="H37" s="187"/>
      <c r="I37" s="187">
        <v>2.14439</v>
      </c>
      <c r="J37" s="187"/>
      <c r="K37" s="187">
        <v>4.0318199999999997</v>
      </c>
      <c r="L37" s="187">
        <v>3.7579199999999999</v>
      </c>
      <c r="M37" s="187"/>
      <c r="N37" s="187">
        <v>4.1558900000000003</v>
      </c>
      <c r="O37" s="187">
        <v>3.9458600000000001</v>
      </c>
      <c r="P37" s="187"/>
      <c r="Q37" s="187"/>
      <c r="R37" s="187">
        <v>3.0242300000000002</v>
      </c>
      <c r="S37" s="187">
        <v>7.5089800000000002</v>
      </c>
      <c r="T37" s="187">
        <v>3.7078700000000002</v>
      </c>
      <c r="U37" s="187">
        <v>5.1091100000000003</v>
      </c>
      <c r="V37" s="413"/>
      <c r="W37" s="414"/>
      <c r="X37" s="139">
        <v>37333918</v>
      </c>
      <c r="Y37" s="139">
        <v>38360879</v>
      </c>
      <c r="Z37" s="139">
        <v>39439505</v>
      </c>
      <c r="AA37" s="139">
        <v>40562052</v>
      </c>
      <c r="AB37" s="139">
        <v>41716497</v>
      </c>
      <c r="AC37" s="139">
        <v>42870884</v>
      </c>
      <c r="AD37" s="139">
        <v>43957933</v>
      </c>
      <c r="AE37" s="139">
        <v>45110527</v>
      </c>
      <c r="AF37" s="139">
        <v>46416031</v>
      </c>
      <c r="AG37" s="139">
        <v>47786137</v>
      </c>
      <c r="AH37" s="139">
        <v>49253643</v>
      </c>
      <c r="AI37" s="139">
        <v>50814552</v>
      </c>
      <c r="AJ37" s="139">
        <v>52542823</v>
      </c>
      <c r="AK37" s="139">
        <v>54401802</v>
      </c>
      <c r="AL37" s="139">
        <v>56267032</v>
      </c>
      <c r="AM37" s="139">
        <v>58090443</v>
      </c>
      <c r="AN37" s="139">
        <v>59872579</v>
      </c>
      <c r="AO37" s="139">
        <v>61704518</v>
      </c>
      <c r="AP37" s="139">
        <v>63588334</v>
      </c>
      <c r="AQ37" s="139">
        <v>65497748</v>
      </c>
    </row>
    <row r="38" spans="1:43" ht="14.5" x14ac:dyDescent="0.35">
      <c r="A38" s="283" t="s">
        <v>127</v>
      </c>
      <c r="B38" s="187"/>
      <c r="C38" s="187"/>
      <c r="D38" s="187"/>
      <c r="E38" s="187"/>
      <c r="F38" s="187"/>
      <c r="G38" s="187"/>
      <c r="H38" s="187"/>
      <c r="I38" s="187"/>
      <c r="J38" s="187">
        <v>4.0137099999999997</v>
      </c>
      <c r="K38" s="187">
        <v>3.9799500000000001</v>
      </c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413"/>
      <c r="W38" s="414"/>
      <c r="X38" s="139">
        <v>10837973</v>
      </c>
      <c r="Y38" s="139">
        <v>11188040</v>
      </c>
      <c r="Z38" s="139">
        <v>11564870</v>
      </c>
      <c r="AA38" s="139">
        <v>11971567</v>
      </c>
      <c r="AB38" s="139">
        <v>12402073</v>
      </c>
      <c r="AC38" s="139">
        <v>12852966</v>
      </c>
      <c r="AD38" s="139">
        <v>13318087</v>
      </c>
      <c r="AE38" s="139">
        <v>13792086</v>
      </c>
      <c r="AF38" s="139">
        <v>14265814</v>
      </c>
      <c r="AG38" s="139">
        <v>14744658</v>
      </c>
      <c r="AH38" s="139">
        <v>15234976</v>
      </c>
      <c r="AI38" s="139">
        <v>15737793</v>
      </c>
      <c r="AJ38" s="139">
        <v>16248230</v>
      </c>
      <c r="AK38" s="139">
        <v>16767761</v>
      </c>
      <c r="AL38" s="139">
        <v>17298054</v>
      </c>
      <c r="AM38" s="139">
        <v>17835893</v>
      </c>
      <c r="AN38" s="139">
        <v>18380477</v>
      </c>
      <c r="AO38" s="139">
        <v>18927715</v>
      </c>
      <c r="AP38" s="139">
        <v>19473125</v>
      </c>
      <c r="AQ38" s="139">
        <v>20017675</v>
      </c>
    </row>
    <row r="39" spans="1:43" ht="14.5" x14ac:dyDescent="0.35">
      <c r="A39" s="284" t="s">
        <v>128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416"/>
      <c r="W39" s="417"/>
      <c r="X39" s="151" t="s">
        <v>150</v>
      </c>
      <c r="Y39" s="151" t="s">
        <v>150</v>
      </c>
      <c r="Z39" s="151" t="s">
        <v>150</v>
      </c>
      <c r="AA39" s="151" t="s">
        <v>150</v>
      </c>
      <c r="AB39" s="151" t="s">
        <v>150</v>
      </c>
      <c r="AC39" s="151" t="s">
        <v>150</v>
      </c>
      <c r="AD39" s="151" t="s">
        <v>150</v>
      </c>
      <c r="AE39" s="151" t="s">
        <v>150</v>
      </c>
      <c r="AF39" s="151" t="s">
        <v>150</v>
      </c>
      <c r="AG39" s="151" t="s">
        <v>150</v>
      </c>
      <c r="AH39" s="151" t="s">
        <v>150</v>
      </c>
      <c r="AI39" s="151" t="s">
        <v>150</v>
      </c>
      <c r="AJ39" s="151" t="s">
        <v>150</v>
      </c>
      <c r="AK39" s="151" t="s">
        <v>150</v>
      </c>
      <c r="AL39" s="151" t="s">
        <v>150</v>
      </c>
      <c r="AM39" s="151" t="s">
        <v>150</v>
      </c>
      <c r="AN39" s="151" t="s">
        <v>150</v>
      </c>
      <c r="AO39" s="151" t="s">
        <v>150</v>
      </c>
      <c r="AP39" s="151" t="s">
        <v>150</v>
      </c>
      <c r="AQ39" s="151" t="s">
        <v>150</v>
      </c>
    </row>
    <row r="40" spans="1:43" ht="14.5" x14ac:dyDescent="0.35">
      <c r="A40" s="283" t="s">
        <v>129</v>
      </c>
      <c r="B40" s="187">
        <v>1.38107</v>
      </c>
      <c r="C40" s="187">
        <v>1.3896599999999999</v>
      </c>
      <c r="D40" s="187"/>
      <c r="E40" s="187"/>
      <c r="F40" s="187"/>
      <c r="G40" s="187"/>
      <c r="H40" s="187">
        <v>4.0248100000000004</v>
      </c>
      <c r="I40" s="187"/>
      <c r="J40" s="187">
        <v>3.7556099999999999</v>
      </c>
      <c r="K40" s="187"/>
      <c r="L40" s="187"/>
      <c r="M40" s="187">
        <v>8.3108699999999995</v>
      </c>
      <c r="N40" s="187"/>
      <c r="O40" s="187"/>
      <c r="P40" s="187"/>
      <c r="Q40" s="187">
        <v>9.9637899999999995</v>
      </c>
      <c r="R40" s="187"/>
      <c r="S40" s="187">
        <v>10.85844</v>
      </c>
      <c r="T40" s="187"/>
      <c r="U40" s="187"/>
      <c r="V40" s="413"/>
      <c r="W40" s="414"/>
      <c r="X40" s="139">
        <v>22645130</v>
      </c>
      <c r="Y40" s="139">
        <v>23553551</v>
      </c>
      <c r="Z40" s="139">
        <v>24411191</v>
      </c>
      <c r="AA40" s="139">
        <v>25442944</v>
      </c>
      <c r="AB40" s="139">
        <v>25903301</v>
      </c>
      <c r="AC40" s="139">
        <v>26427199</v>
      </c>
      <c r="AD40" s="139">
        <v>27385307</v>
      </c>
      <c r="AE40" s="139">
        <v>28189672</v>
      </c>
      <c r="AF40" s="139">
        <v>29249157</v>
      </c>
      <c r="AG40" s="139">
        <v>30466479</v>
      </c>
      <c r="AH40" s="139">
        <v>31541209</v>
      </c>
      <c r="AI40" s="139">
        <v>32716210</v>
      </c>
      <c r="AJ40" s="139">
        <v>33753499</v>
      </c>
      <c r="AK40" s="139">
        <v>34636207</v>
      </c>
      <c r="AL40" s="139">
        <v>35643418</v>
      </c>
      <c r="AM40" s="139">
        <v>36686784</v>
      </c>
      <c r="AN40" s="139">
        <v>37769499</v>
      </c>
      <c r="AO40" s="139">
        <v>38972230</v>
      </c>
      <c r="AP40" s="139">
        <v>40099462</v>
      </c>
      <c r="AQ40" s="139">
        <v>41128771</v>
      </c>
    </row>
    <row r="41" spans="1:43" ht="14.5" x14ac:dyDescent="0.35">
      <c r="A41" s="283" t="s">
        <v>130</v>
      </c>
      <c r="B41" s="187">
        <v>6.1968899999999998</v>
      </c>
      <c r="C41" s="187">
        <v>5.7288399999999999</v>
      </c>
      <c r="D41" s="187">
        <v>6.2958299999999996</v>
      </c>
      <c r="E41" s="187">
        <v>7.2417100000000003</v>
      </c>
      <c r="F41" s="187">
        <v>7.8671300000000004</v>
      </c>
      <c r="G41" s="187">
        <v>8.8424499999999995</v>
      </c>
      <c r="H41" s="187">
        <v>10.81635</v>
      </c>
      <c r="I41" s="187"/>
      <c r="J41" s="187">
        <v>13.572419999999999</v>
      </c>
      <c r="K41" s="187">
        <v>13.667540000000001</v>
      </c>
      <c r="L41" s="187">
        <v>13.65109</v>
      </c>
      <c r="M41" s="187">
        <v>13.65344</v>
      </c>
      <c r="N41" s="187">
        <v>15.590719999999999</v>
      </c>
      <c r="O41" s="187">
        <v>17.402180000000001</v>
      </c>
      <c r="P41" s="187">
        <v>18.53051</v>
      </c>
      <c r="Q41" s="187">
        <v>19.702639999999999</v>
      </c>
      <c r="R41" s="187">
        <v>22.805209999999999</v>
      </c>
      <c r="S41" s="187">
        <v>22.53885</v>
      </c>
      <c r="T41" s="187">
        <v>23.400169999999999</v>
      </c>
      <c r="U41" s="187">
        <v>22.839649999999999</v>
      </c>
      <c r="V41" s="413"/>
      <c r="W41" s="414"/>
      <c r="X41" s="139">
        <v>137000000</v>
      </c>
      <c r="Y41" s="139">
        <v>139000000</v>
      </c>
      <c r="Z41" s="139">
        <v>141000000</v>
      </c>
      <c r="AA41" s="139">
        <v>143000000</v>
      </c>
      <c r="AB41" s="139">
        <v>144000000</v>
      </c>
      <c r="AC41" s="139">
        <v>145000000</v>
      </c>
      <c r="AD41" s="139">
        <v>147000000</v>
      </c>
      <c r="AE41" s="139">
        <v>148000000</v>
      </c>
      <c r="AF41" s="139">
        <v>150000000</v>
      </c>
      <c r="AG41" s="139">
        <v>152000000</v>
      </c>
      <c r="AH41" s="139">
        <v>154000000</v>
      </c>
      <c r="AI41" s="139">
        <v>156000000</v>
      </c>
      <c r="AJ41" s="139">
        <v>158000000</v>
      </c>
      <c r="AK41" s="139">
        <v>160000000</v>
      </c>
      <c r="AL41" s="139">
        <v>162000000</v>
      </c>
      <c r="AM41" s="139">
        <v>164000000</v>
      </c>
      <c r="AN41" s="139">
        <v>166000000</v>
      </c>
      <c r="AO41" s="139">
        <v>167000000</v>
      </c>
      <c r="AP41" s="139">
        <v>169000000</v>
      </c>
      <c r="AQ41" s="139">
        <v>171000000</v>
      </c>
    </row>
    <row r="42" spans="1:43" ht="14.5" x14ac:dyDescent="0.35">
      <c r="A42" s="283" t="s">
        <v>131</v>
      </c>
      <c r="B42" s="187"/>
      <c r="C42" s="187"/>
      <c r="D42" s="187">
        <v>4.8698600000000001</v>
      </c>
      <c r="E42" s="187">
        <v>5.10982</v>
      </c>
      <c r="F42" s="187">
        <v>5.5364699999999996</v>
      </c>
      <c r="G42" s="187">
        <v>6.5738300000000001</v>
      </c>
      <c r="H42" s="187">
        <v>6.2907099999999998</v>
      </c>
      <c r="I42" s="187">
        <v>6.5714110000000003</v>
      </c>
      <c r="J42" s="187">
        <v>7.6961000000000004</v>
      </c>
      <c r="K42" s="187">
        <v>7.5958449999999997</v>
      </c>
      <c r="L42" s="187">
        <v>10.34024</v>
      </c>
      <c r="M42" s="187"/>
      <c r="N42" s="187"/>
      <c r="O42" s="187"/>
      <c r="P42" s="187">
        <v>14.77134</v>
      </c>
      <c r="Q42" s="187">
        <v>14.878880000000001</v>
      </c>
      <c r="R42" s="187">
        <v>15.9078</v>
      </c>
      <c r="S42" s="187">
        <v>16.850280000000001</v>
      </c>
      <c r="T42" s="187">
        <v>17.706150000000001</v>
      </c>
      <c r="U42" s="187">
        <v>17.529029999999999</v>
      </c>
      <c r="V42" s="413"/>
      <c r="W42" s="414"/>
      <c r="X42" s="139">
        <v>634627</v>
      </c>
      <c r="Y42" s="139">
        <v>649991</v>
      </c>
      <c r="Z42" s="139">
        <v>663323</v>
      </c>
      <c r="AA42" s="139">
        <v>673260</v>
      </c>
      <c r="AB42" s="139">
        <v>681614</v>
      </c>
      <c r="AC42" s="139">
        <v>689737</v>
      </c>
      <c r="AD42" s="139">
        <v>697678</v>
      </c>
      <c r="AE42" s="139">
        <v>705516</v>
      </c>
      <c r="AF42" s="139">
        <v>713331</v>
      </c>
      <c r="AG42" s="139">
        <v>721145</v>
      </c>
      <c r="AH42" s="139">
        <v>728889</v>
      </c>
      <c r="AI42" s="139">
        <v>736357</v>
      </c>
      <c r="AJ42" s="139">
        <v>743274</v>
      </c>
      <c r="AK42" s="139">
        <v>749761</v>
      </c>
      <c r="AL42" s="139">
        <v>756121</v>
      </c>
      <c r="AM42" s="139">
        <v>762096</v>
      </c>
      <c r="AN42" s="139">
        <v>767459</v>
      </c>
      <c r="AO42" s="139">
        <v>772506</v>
      </c>
      <c r="AP42" s="139">
        <v>777486</v>
      </c>
      <c r="AQ42" s="139">
        <v>782455</v>
      </c>
    </row>
    <row r="43" spans="1:43" ht="14.5" x14ac:dyDescent="0.35">
      <c r="A43" s="283" t="s">
        <v>132</v>
      </c>
      <c r="B43" s="187">
        <v>3.1686800000000002</v>
      </c>
      <c r="C43" s="187">
        <v>3.1830699999999998</v>
      </c>
      <c r="D43" s="187">
        <v>3.8304299999999998</v>
      </c>
      <c r="E43" s="187">
        <v>6.1989200000000002</v>
      </c>
      <c r="F43" s="187">
        <v>7.5146699999999997</v>
      </c>
      <c r="G43" s="187">
        <v>8.6999899999999997</v>
      </c>
      <c r="H43" s="187">
        <v>10.5779</v>
      </c>
      <c r="I43" s="187">
        <v>12.31179</v>
      </c>
      <c r="J43" s="187">
        <v>14.14043</v>
      </c>
      <c r="K43" s="187"/>
      <c r="L43" s="187"/>
      <c r="M43" s="187"/>
      <c r="N43" s="187">
        <v>14.645770000000001</v>
      </c>
      <c r="O43" s="187"/>
      <c r="P43" s="187">
        <v>13.49985</v>
      </c>
      <c r="Q43" s="187">
        <v>13.976839999999999</v>
      </c>
      <c r="R43" s="187">
        <v>13.54044</v>
      </c>
      <c r="S43" s="187">
        <v>14.44093</v>
      </c>
      <c r="T43" s="187">
        <v>13.8764</v>
      </c>
      <c r="U43" s="187">
        <v>14.99855</v>
      </c>
      <c r="V43" s="413"/>
      <c r="W43" s="414"/>
      <c r="X43" s="139">
        <v>12787710</v>
      </c>
      <c r="Y43" s="139">
        <v>13016371</v>
      </c>
      <c r="Z43" s="139">
        <v>13246583</v>
      </c>
      <c r="AA43" s="139">
        <v>13477779</v>
      </c>
      <c r="AB43" s="139">
        <v>13714791</v>
      </c>
      <c r="AC43" s="139">
        <v>13943888</v>
      </c>
      <c r="AD43" s="139">
        <v>14155740</v>
      </c>
      <c r="AE43" s="139">
        <v>14363532</v>
      </c>
      <c r="AF43" s="139">
        <v>14573885</v>
      </c>
      <c r="AG43" s="139">
        <v>14786640</v>
      </c>
      <c r="AH43" s="139">
        <v>14999683</v>
      </c>
      <c r="AI43" s="139">
        <v>15210817</v>
      </c>
      <c r="AJ43" s="139">
        <v>15417523</v>
      </c>
      <c r="AK43" s="139">
        <v>15624584</v>
      </c>
      <c r="AL43" s="139">
        <v>15830689</v>
      </c>
      <c r="AM43" s="139">
        <v>16025238</v>
      </c>
      <c r="AN43" s="139">
        <v>16207746</v>
      </c>
      <c r="AO43" s="139">
        <v>16396860</v>
      </c>
      <c r="AP43" s="139">
        <v>16589023</v>
      </c>
      <c r="AQ43" s="139">
        <v>16767842</v>
      </c>
    </row>
    <row r="44" spans="1:43" ht="14.5" x14ac:dyDescent="0.35">
      <c r="A44" s="283" t="s">
        <v>133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413"/>
      <c r="W44" s="414"/>
      <c r="X44" s="139">
        <v>94302</v>
      </c>
      <c r="Y44" s="139">
        <v>96224</v>
      </c>
      <c r="Z44" s="139">
        <v>98164</v>
      </c>
      <c r="AA44" s="139">
        <v>100083</v>
      </c>
      <c r="AB44" s="139">
        <v>101998</v>
      </c>
      <c r="AC44" s="139">
        <v>103966</v>
      </c>
      <c r="AD44" s="139">
        <v>105996</v>
      </c>
      <c r="AE44" s="139">
        <v>107995</v>
      </c>
      <c r="AF44" s="139">
        <v>109871</v>
      </c>
      <c r="AG44" s="139">
        <v>111618</v>
      </c>
      <c r="AH44" s="139">
        <v>113311</v>
      </c>
      <c r="AI44" s="139">
        <v>114985</v>
      </c>
      <c r="AJ44" s="139">
        <v>116707</v>
      </c>
      <c r="AK44" s="139">
        <v>118513</v>
      </c>
      <c r="AL44" s="139">
        <v>120362</v>
      </c>
      <c r="AM44" s="139">
        <v>122261</v>
      </c>
      <c r="AN44" s="139">
        <v>124241</v>
      </c>
      <c r="AO44" s="139">
        <v>126463</v>
      </c>
      <c r="AP44" s="139">
        <v>128874</v>
      </c>
      <c r="AQ44" s="139">
        <v>131232</v>
      </c>
    </row>
    <row r="45" spans="1:43" ht="14.5" x14ac:dyDescent="0.35">
      <c r="A45" s="283" t="s">
        <v>134</v>
      </c>
      <c r="B45" s="187">
        <v>4.8633100000000002</v>
      </c>
      <c r="C45" s="187">
        <v>5.6585999999999999</v>
      </c>
      <c r="D45" s="187">
        <v>7.7016600000000004</v>
      </c>
      <c r="E45" s="187">
        <v>8.9092300000000009</v>
      </c>
      <c r="F45" s="187">
        <v>11.42473</v>
      </c>
      <c r="G45" s="187">
        <v>13.24586</v>
      </c>
      <c r="H45" s="187">
        <v>16.41263</v>
      </c>
      <c r="I45" s="187">
        <v>16.872990000000001</v>
      </c>
      <c r="J45" s="187">
        <v>17.673970000000001</v>
      </c>
      <c r="K45" s="187">
        <v>17.507709999999999</v>
      </c>
      <c r="L45" s="187">
        <v>19.096599999999999</v>
      </c>
      <c r="M45" s="187">
        <v>18.6114</v>
      </c>
      <c r="N45" s="187">
        <v>18.18121</v>
      </c>
      <c r="O45" s="187">
        <v>17.115749999999998</v>
      </c>
      <c r="P45" s="187">
        <v>15.438370000000001</v>
      </c>
      <c r="Q45" s="187">
        <v>14.523540000000001</v>
      </c>
      <c r="R45" s="187">
        <v>13.76587</v>
      </c>
      <c r="S45" s="187">
        <v>12.58433</v>
      </c>
      <c r="T45" s="187">
        <v>12.458500000000001</v>
      </c>
      <c r="U45" s="187"/>
      <c r="V45" s="413"/>
      <c r="W45" s="414"/>
      <c r="X45" s="139">
        <v>5689065</v>
      </c>
      <c r="Y45" s="139">
        <v>5768167</v>
      </c>
      <c r="Z45" s="139">
        <v>5852970</v>
      </c>
      <c r="AA45" s="139">
        <v>5946593</v>
      </c>
      <c r="AB45" s="139">
        <v>6041348</v>
      </c>
      <c r="AC45" s="139">
        <v>6135861</v>
      </c>
      <c r="AD45" s="139">
        <v>6229930</v>
      </c>
      <c r="AE45" s="139">
        <v>6323418</v>
      </c>
      <c r="AF45" s="139">
        <v>6416327</v>
      </c>
      <c r="AG45" s="139">
        <v>6508803</v>
      </c>
      <c r="AH45" s="139">
        <v>6600742</v>
      </c>
      <c r="AI45" s="139">
        <v>6691454</v>
      </c>
      <c r="AJ45" s="139">
        <v>6787419</v>
      </c>
      <c r="AK45" s="139">
        <v>6891363</v>
      </c>
      <c r="AL45" s="139">
        <v>6997917</v>
      </c>
      <c r="AM45" s="139">
        <v>7105006</v>
      </c>
      <c r="AN45" s="139">
        <v>7212053</v>
      </c>
      <c r="AO45" s="139">
        <v>7319399</v>
      </c>
      <c r="AP45" s="139">
        <v>7425057</v>
      </c>
      <c r="AQ45" s="139">
        <v>7529475</v>
      </c>
    </row>
    <row r="46" spans="1:43" ht="14.5" x14ac:dyDescent="0.35">
      <c r="A46" s="283" t="s">
        <v>135</v>
      </c>
      <c r="B46" s="187"/>
      <c r="C46" s="187"/>
      <c r="D46" s="187"/>
      <c r="E46" s="187"/>
      <c r="F46" s="187">
        <v>10.915710000000001</v>
      </c>
      <c r="G46" s="187"/>
      <c r="H46" s="187"/>
      <c r="I46" s="187"/>
      <c r="J46" s="187">
        <v>14.20168</v>
      </c>
      <c r="K46" s="187">
        <v>13.66328</v>
      </c>
      <c r="L46" s="187"/>
      <c r="M46" s="187"/>
      <c r="N46" s="187"/>
      <c r="O46" s="187"/>
      <c r="P46" s="187"/>
      <c r="Q46" s="187">
        <v>20.393920000000001</v>
      </c>
      <c r="R46" s="187"/>
      <c r="S46" s="187"/>
      <c r="T46" s="187"/>
      <c r="U46" s="187"/>
      <c r="V46" s="413"/>
      <c r="W46" s="414"/>
      <c r="X46" s="139">
        <v>46924293</v>
      </c>
      <c r="Y46" s="139">
        <v>47338446</v>
      </c>
      <c r="Z46" s="139">
        <v>47724471</v>
      </c>
      <c r="AA46" s="139">
        <v>48088274</v>
      </c>
      <c r="AB46" s="139">
        <v>48445647</v>
      </c>
      <c r="AC46" s="139">
        <v>48729486</v>
      </c>
      <c r="AD46" s="139">
        <v>49015836</v>
      </c>
      <c r="AE46" s="139">
        <v>49390988</v>
      </c>
      <c r="AF46" s="139">
        <v>49794522</v>
      </c>
      <c r="AG46" s="139">
        <v>50218185</v>
      </c>
      <c r="AH46" s="139">
        <v>50648334</v>
      </c>
      <c r="AI46" s="139">
        <v>51072436</v>
      </c>
      <c r="AJ46" s="139">
        <v>51483949</v>
      </c>
      <c r="AK46" s="139">
        <v>51892349</v>
      </c>
      <c r="AL46" s="139">
        <v>52288341</v>
      </c>
      <c r="AM46" s="139">
        <v>52666014</v>
      </c>
      <c r="AN46" s="139">
        <v>53040212</v>
      </c>
      <c r="AO46" s="139">
        <v>53423198</v>
      </c>
      <c r="AP46" s="139">
        <v>53798084</v>
      </c>
      <c r="AQ46" s="139">
        <v>54179306</v>
      </c>
    </row>
    <row r="47" spans="1:43" ht="14.5" x14ac:dyDescent="0.35">
      <c r="A47" s="283" t="s">
        <v>136</v>
      </c>
      <c r="B47" s="187">
        <v>4.8800299999999996</v>
      </c>
      <c r="C47" s="187">
        <v>5.66092</v>
      </c>
      <c r="D47" s="187">
        <v>7.1148600000000002</v>
      </c>
      <c r="E47" s="187">
        <v>7.5965600000000002</v>
      </c>
      <c r="F47" s="187">
        <v>9.4913900000000009</v>
      </c>
      <c r="G47" s="187">
        <v>10.48176</v>
      </c>
      <c r="H47" s="187">
        <v>10.48643</v>
      </c>
      <c r="I47" s="187">
        <v>13.427989999999999</v>
      </c>
      <c r="J47" s="187">
        <v>13.428990000000001</v>
      </c>
      <c r="K47" s="187"/>
      <c r="L47" s="187">
        <v>16.147680000000001</v>
      </c>
      <c r="M47" s="187">
        <v>15.41614</v>
      </c>
      <c r="N47" s="187">
        <v>14.874689999999999</v>
      </c>
      <c r="O47" s="187">
        <v>11.97054</v>
      </c>
      <c r="P47" s="187">
        <v>12.110950000000001</v>
      </c>
      <c r="Q47" s="187">
        <v>13.00633</v>
      </c>
      <c r="R47" s="187">
        <v>13.922409999999999</v>
      </c>
      <c r="S47" s="187">
        <v>13.931229999999999</v>
      </c>
      <c r="T47" s="187">
        <v>14.3841</v>
      </c>
      <c r="U47" s="187">
        <v>13.99887</v>
      </c>
      <c r="V47" s="413"/>
      <c r="W47" s="414"/>
      <c r="X47" s="139">
        <v>25682908</v>
      </c>
      <c r="Y47" s="139">
        <v>26003965</v>
      </c>
      <c r="Z47" s="139">
        <v>26285110</v>
      </c>
      <c r="AA47" s="139">
        <v>26518971</v>
      </c>
      <c r="AB47" s="139">
        <v>26713655</v>
      </c>
      <c r="AC47" s="139">
        <v>26881544</v>
      </c>
      <c r="AD47" s="139">
        <v>27026941</v>
      </c>
      <c r="AE47" s="139">
        <v>27161567</v>
      </c>
      <c r="AF47" s="139">
        <v>27266399</v>
      </c>
      <c r="AG47" s="139">
        <v>27330694</v>
      </c>
      <c r="AH47" s="139">
        <v>27381555</v>
      </c>
      <c r="AI47" s="139">
        <v>27462106</v>
      </c>
      <c r="AJ47" s="139">
        <v>27610325</v>
      </c>
      <c r="AK47" s="139">
        <v>27861186</v>
      </c>
      <c r="AL47" s="139">
        <v>28183426</v>
      </c>
      <c r="AM47" s="139">
        <v>28506712</v>
      </c>
      <c r="AN47" s="139">
        <v>28832496</v>
      </c>
      <c r="AO47" s="139">
        <v>29348627</v>
      </c>
      <c r="AP47" s="139">
        <v>30034989</v>
      </c>
      <c r="AQ47" s="139">
        <v>30547580</v>
      </c>
    </row>
    <row r="48" spans="1:43" ht="14.5" x14ac:dyDescent="0.35">
      <c r="A48" s="283" t="s">
        <v>137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413"/>
      <c r="W48" s="414"/>
      <c r="X48" s="139">
        <v>461216</v>
      </c>
      <c r="Y48" s="139">
        <v>471785</v>
      </c>
      <c r="Z48" s="139">
        <v>482486</v>
      </c>
      <c r="AA48" s="139">
        <v>493430</v>
      </c>
      <c r="AB48" s="139">
        <v>504619</v>
      </c>
      <c r="AC48" s="139">
        <v>516001</v>
      </c>
      <c r="AD48" s="139">
        <v>527833</v>
      </c>
      <c r="AE48" s="139">
        <v>540394</v>
      </c>
      <c r="AF48" s="139">
        <v>553721</v>
      </c>
      <c r="AG48" s="139">
        <v>567763</v>
      </c>
      <c r="AH48" s="139">
        <v>582365</v>
      </c>
      <c r="AI48" s="139">
        <v>597375</v>
      </c>
      <c r="AJ48" s="139">
        <v>612660</v>
      </c>
      <c r="AK48" s="139">
        <v>628102</v>
      </c>
      <c r="AL48" s="139">
        <v>643634</v>
      </c>
      <c r="AM48" s="139">
        <v>659249</v>
      </c>
      <c r="AN48" s="139">
        <v>674993</v>
      </c>
      <c r="AO48" s="139">
        <v>691191</v>
      </c>
      <c r="AP48" s="139">
        <v>707851</v>
      </c>
      <c r="AQ48" s="139">
        <v>724273</v>
      </c>
    </row>
    <row r="49" spans="1:43" ht="14.5" x14ac:dyDescent="0.35">
      <c r="A49" s="283" t="s">
        <v>138</v>
      </c>
      <c r="B49" s="187"/>
      <c r="C49" s="187"/>
      <c r="D49" s="187"/>
      <c r="E49" s="187"/>
      <c r="F49" s="187"/>
      <c r="G49" s="187"/>
      <c r="H49" s="187">
        <v>16.396930000000001</v>
      </c>
      <c r="I49" s="187">
        <v>17.59262</v>
      </c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413"/>
      <c r="W49" s="414"/>
      <c r="X49" s="139">
        <v>926721</v>
      </c>
      <c r="Y49" s="139">
        <v>945989</v>
      </c>
      <c r="Z49" s="139">
        <v>969313</v>
      </c>
      <c r="AA49" s="139">
        <v>994564</v>
      </c>
      <c r="AB49" s="139">
        <v>1019362</v>
      </c>
      <c r="AC49" s="139">
        <v>1043076</v>
      </c>
      <c r="AD49" s="139">
        <v>1065540</v>
      </c>
      <c r="AE49" s="139">
        <v>1088486</v>
      </c>
      <c r="AF49" s="139">
        <v>1112976</v>
      </c>
      <c r="AG49" s="139">
        <v>1137676</v>
      </c>
      <c r="AH49" s="139">
        <v>1161555</v>
      </c>
      <c r="AI49" s="139">
        <v>1184830</v>
      </c>
      <c r="AJ49" s="139">
        <v>1205813</v>
      </c>
      <c r="AK49" s="139">
        <v>1224562</v>
      </c>
      <c r="AL49" s="139">
        <v>1243235</v>
      </c>
      <c r="AM49" s="139">
        <v>1261845</v>
      </c>
      <c r="AN49" s="139">
        <v>1280438</v>
      </c>
      <c r="AO49" s="139">
        <v>1299995</v>
      </c>
      <c r="AP49" s="139">
        <v>1320942</v>
      </c>
      <c r="AQ49" s="139">
        <v>1341296</v>
      </c>
    </row>
    <row r="50" spans="1:43" ht="14.5" x14ac:dyDescent="0.35">
      <c r="A50" s="283" t="s">
        <v>139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413"/>
      <c r="W50" s="414"/>
      <c r="X50" s="139">
        <v>9668</v>
      </c>
      <c r="Y50" s="139">
        <v>9791</v>
      </c>
      <c r="Z50" s="139">
        <v>9912</v>
      </c>
      <c r="AA50" s="139">
        <v>10030</v>
      </c>
      <c r="AB50" s="139">
        <v>10149</v>
      </c>
      <c r="AC50" s="139">
        <v>10272</v>
      </c>
      <c r="AD50" s="139">
        <v>10408</v>
      </c>
      <c r="AE50" s="139">
        <v>10550</v>
      </c>
      <c r="AF50" s="139">
        <v>10700</v>
      </c>
      <c r="AG50" s="139">
        <v>10854</v>
      </c>
      <c r="AH50" s="139">
        <v>10918</v>
      </c>
      <c r="AI50" s="139">
        <v>10899</v>
      </c>
      <c r="AJ50" s="139">
        <v>10877</v>
      </c>
      <c r="AK50" s="139">
        <v>10852</v>
      </c>
      <c r="AL50" s="139">
        <v>10828</v>
      </c>
      <c r="AM50" s="139">
        <v>10865</v>
      </c>
      <c r="AN50" s="139">
        <v>10956</v>
      </c>
      <c r="AO50" s="139">
        <v>11069</v>
      </c>
      <c r="AP50" s="139">
        <v>11204</v>
      </c>
      <c r="AQ50" s="139">
        <v>11312</v>
      </c>
    </row>
    <row r="51" spans="1:43" ht="14.5" x14ac:dyDescent="0.35">
      <c r="A51" s="283" t="s">
        <v>140</v>
      </c>
      <c r="B51" s="187">
        <v>9.2730700000000006</v>
      </c>
      <c r="C51" s="187">
        <v>8.8263300000000005</v>
      </c>
      <c r="D51" s="187">
        <v>8.8024000000000004</v>
      </c>
      <c r="E51" s="187">
        <v>8.4652600000000007</v>
      </c>
      <c r="F51" s="187">
        <v>9.5599299999999996</v>
      </c>
      <c r="G51" s="187">
        <v>9.7289700000000003</v>
      </c>
      <c r="H51" s="187">
        <v>10.25052</v>
      </c>
      <c r="I51" s="187">
        <v>9.7982600000000009</v>
      </c>
      <c r="J51" s="187">
        <v>9.3179300000000005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413"/>
      <c r="W51" s="414"/>
      <c r="X51" s="139">
        <v>20188799</v>
      </c>
      <c r="Y51" s="139">
        <v>20733406</v>
      </c>
      <c r="Z51" s="139">
        <v>21320671</v>
      </c>
      <c r="AA51" s="139">
        <v>21966298</v>
      </c>
      <c r="AB51" s="139">
        <v>22641538</v>
      </c>
      <c r="AC51" s="139">
        <v>23329004</v>
      </c>
      <c r="AD51" s="139">
        <v>24029589</v>
      </c>
      <c r="AE51" s="139">
        <v>24743946</v>
      </c>
      <c r="AF51" s="139">
        <v>25475610</v>
      </c>
      <c r="AG51" s="139">
        <v>26223391</v>
      </c>
      <c r="AH51" s="139">
        <v>26984002</v>
      </c>
      <c r="AI51" s="139">
        <v>27753304</v>
      </c>
      <c r="AJ51" s="139">
        <v>28516545</v>
      </c>
      <c r="AK51" s="139">
        <v>29274002</v>
      </c>
      <c r="AL51" s="139">
        <v>30034389</v>
      </c>
      <c r="AM51" s="139">
        <v>30790513</v>
      </c>
      <c r="AN51" s="139">
        <v>31546691</v>
      </c>
      <c r="AO51" s="139">
        <v>32284046</v>
      </c>
      <c r="AP51" s="139">
        <v>32981641</v>
      </c>
      <c r="AQ51" s="139">
        <v>33696614</v>
      </c>
    </row>
    <row r="52" spans="1:43" ht="14.5" x14ac:dyDescent="0.35">
      <c r="A52" s="284" t="s">
        <v>141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416"/>
      <c r="W52" s="417"/>
      <c r="X52" s="152" t="s">
        <v>150</v>
      </c>
      <c r="Y52" s="152" t="s">
        <v>150</v>
      </c>
      <c r="Z52" s="152" t="s">
        <v>150</v>
      </c>
      <c r="AA52" s="152" t="s">
        <v>150</v>
      </c>
      <c r="AB52" s="152" t="s">
        <v>150</v>
      </c>
      <c r="AC52" s="152" t="s">
        <v>150</v>
      </c>
      <c r="AD52" s="152" t="s">
        <v>150</v>
      </c>
      <c r="AE52" s="152" t="s">
        <v>150</v>
      </c>
      <c r="AF52" s="152" t="s">
        <v>150</v>
      </c>
      <c r="AG52" s="152" t="s">
        <v>150</v>
      </c>
      <c r="AH52" s="152" t="s">
        <v>150</v>
      </c>
      <c r="AI52" s="152" t="s">
        <v>150</v>
      </c>
      <c r="AJ52" s="152" t="s">
        <v>150</v>
      </c>
      <c r="AK52" s="152" t="s">
        <v>150</v>
      </c>
      <c r="AL52" s="152" t="s">
        <v>150</v>
      </c>
      <c r="AM52" s="152" t="s">
        <v>150</v>
      </c>
      <c r="AN52" s="152" t="s">
        <v>150</v>
      </c>
      <c r="AO52" s="152" t="s">
        <v>150</v>
      </c>
      <c r="AP52" s="152" t="s">
        <v>150</v>
      </c>
      <c r="AQ52" s="152" t="s">
        <v>150</v>
      </c>
    </row>
    <row r="53" spans="1:43" ht="14.5" x14ac:dyDescent="0.35">
      <c r="A53" s="283" t="s">
        <v>142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416"/>
      <c r="W53" s="414"/>
      <c r="X53" s="139">
        <v>8812245</v>
      </c>
      <c r="Y53" s="139">
        <v>8961489</v>
      </c>
      <c r="Z53" s="139">
        <v>9111900</v>
      </c>
      <c r="AA53" s="139">
        <v>9266288</v>
      </c>
      <c r="AB53" s="139">
        <v>9420826</v>
      </c>
      <c r="AC53" s="139">
        <v>9575247</v>
      </c>
      <c r="AD53" s="139">
        <v>9730638</v>
      </c>
      <c r="AE53" s="139">
        <v>9842880</v>
      </c>
      <c r="AF53" s="139">
        <v>9954312</v>
      </c>
      <c r="AG53" s="139">
        <v>10108539</v>
      </c>
      <c r="AH53" s="139">
        <v>10261206</v>
      </c>
      <c r="AI53" s="139">
        <v>10412740</v>
      </c>
      <c r="AJ53" s="139">
        <v>10563757</v>
      </c>
      <c r="AK53" s="139">
        <v>10713849</v>
      </c>
      <c r="AL53" s="139">
        <v>10863543</v>
      </c>
      <c r="AM53" s="139">
        <v>11012421</v>
      </c>
      <c r="AN53" s="139">
        <v>11160438</v>
      </c>
      <c r="AO53" s="139">
        <v>11306801</v>
      </c>
      <c r="AP53" s="139">
        <v>11447569</v>
      </c>
      <c r="AQ53" s="139">
        <v>11584996</v>
      </c>
    </row>
    <row r="54" spans="1:43" ht="15" customHeight="1" x14ac:dyDescent="0.35">
      <c r="A54" s="249" t="s">
        <v>143</v>
      </c>
      <c r="B54" s="250">
        <f t="shared" ref="B54:U54" si="0">SUMPRODUCT(B6:B38,X6:X38)/SUM(X6:X38)</f>
        <v>1.7704530761950781</v>
      </c>
      <c r="C54" s="250">
        <f t="shared" si="0"/>
        <v>2.1274096327965486</v>
      </c>
      <c r="D54" s="250">
        <f t="shared" si="0"/>
        <v>2.1614727526457753</v>
      </c>
      <c r="E54" s="250">
        <f t="shared" si="0"/>
        <v>2.5622587765340459</v>
      </c>
      <c r="F54" s="250">
        <f t="shared" si="0"/>
        <v>2.4887568893343412</v>
      </c>
      <c r="G54" s="250">
        <f t="shared" si="0"/>
        <v>3.6186954586712665</v>
      </c>
      <c r="H54" s="250">
        <f t="shared" si="0"/>
        <v>4.1995234965313459</v>
      </c>
      <c r="I54" s="250">
        <f t="shared" si="0"/>
        <v>4.2793395774049605</v>
      </c>
      <c r="J54" s="250">
        <f t="shared" si="0"/>
        <v>5.4954493750208577</v>
      </c>
      <c r="K54" s="250">
        <f t="shared" si="0"/>
        <v>5.8546214699148686</v>
      </c>
      <c r="L54" s="250">
        <f t="shared" si="0"/>
        <v>6.1656518721270714</v>
      </c>
      <c r="M54" s="250">
        <f t="shared" si="0"/>
        <v>4.733055624943864</v>
      </c>
      <c r="N54" s="250">
        <f t="shared" si="0"/>
        <v>5.7484805566852808</v>
      </c>
      <c r="O54" s="250">
        <f t="shared" si="0"/>
        <v>5.4612768316209728</v>
      </c>
      <c r="P54" s="250">
        <f t="shared" si="0"/>
        <v>4.1654204755165818</v>
      </c>
      <c r="Q54" s="250">
        <f t="shared" si="0"/>
        <v>4.3038199057937279</v>
      </c>
      <c r="R54" s="250">
        <f t="shared" si="0"/>
        <v>2.7380806764001191</v>
      </c>
      <c r="S54" s="250">
        <f t="shared" si="0"/>
        <v>3.2630464449280119</v>
      </c>
      <c r="T54" s="250">
        <f t="shared" si="0"/>
        <v>1.608465855153318</v>
      </c>
      <c r="U54" s="250">
        <f t="shared" si="0"/>
        <v>1.6742839508806209</v>
      </c>
      <c r="V54" s="246"/>
      <c r="W54" s="246"/>
    </row>
    <row r="55" spans="1:43" ht="15" customHeight="1" x14ac:dyDescent="0.35">
      <c r="A55" s="266" t="s">
        <v>144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46"/>
      <c r="W55" s="246"/>
    </row>
    <row r="56" spans="1:43" ht="15" customHeight="1" x14ac:dyDescent="0.35">
      <c r="A56" s="251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46"/>
      <c r="W56" s="246"/>
    </row>
    <row r="57" spans="1:43" ht="15" customHeight="1" x14ac:dyDescent="0.35">
      <c r="A57" s="269" t="s">
        <v>145</v>
      </c>
      <c r="B57" s="228">
        <f>AVERAGE(B6:B38)</f>
        <v>2.537465882352941</v>
      </c>
      <c r="C57" s="228">
        <f t="shared" ref="C57:U57" si="1">AVERAGE(C6:C38)</f>
        <v>2.6250984999999996</v>
      </c>
      <c r="D57" s="228">
        <f t="shared" si="1"/>
        <v>2.9963310526315787</v>
      </c>
      <c r="E57" s="228">
        <f t="shared" si="1"/>
        <v>3.6538804999999996</v>
      </c>
      <c r="F57" s="228">
        <f t="shared" si="1"/>
        <v>4.3186388235294109</v>
      </c>
      <c r="G57" s="228">
        <f t="shared" si="1"/>
        <v>4.7070322222222218</v>
      </c>
      <c r="H57" s="228">
        <f t="shared" si="1"/>
        <v>5.1394533333333339</v>
      </c>
      <c r="I57" s="228">
        <f t="shared" si="1"/>
        <v>5.4075727999999996</v>
      </c>
      <c r="J57" s="228">
        <f t="shared" si="1"/>
        <v>6.0453569999999992</v>
      </c>
      <c r="K57" s="228">
        <f t="shared" si="1"/>
        <v>6.7925047200000002</v>
      </c>
      <c r="L57" s="228">
        <f t="shared" si="1"/>
        <v>7.7916421500000013</v>
      </c>
      <c r="M57" s="228">
        <f t="shared" si="1"/>
        <v>7.5295910000000008</v>
      </c>
      <c r="N57" s="228">
        <f t="shared" si="1"/>
        <v>7.3347604545454539</v>
      </c>
      <c r="O57" s="228">
        <f t="shared" si="1"/>
        <v>7.0911610000000014</v>
      </c>
      <c r="P57" s="228">
        <f t="shared" si="1"/>
        <v>7.8333113999999986</v>
      </c>
      <c r="Q57" s="228">
        <f t="shared" si="1"/>
        <v>7.2152668823529407</v>
      </c>
      <c r="R57" s="228">
        <f t="shared" si="1"/>
        <v>7.6144849230769234</v>
      </c>
      <c r="S57" s="228">
        <f t="shared" si="1"/>
        <v>7.5260676153846147</v>
      </c>
      <c r="T57" s="228">
        <f t="shared" si="1"/>
        <v>7.0998673749999996</v>
      </c>
      <c r="U57" s="228">
        <f t="shared" si="1"/>
        <v>7.720617714285714</v>
      </c>
      <c r="V57" s="416"/>
      <c r="W57" s="246"/>
    </row>
    <row r="58" spans="1:43" ht="15" customHeight="1" x14ac:dyDescent="0.35">
      <c r="A58" s="24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418"/>
      <c r="W58" s="418"/>
    </row>
    <row r="59" spans="1:43" ht="15" customHeight="1" x14ac:dyDescent="0.35">
      <c r="A59" s="249" t="s">
        <v>146</v>
      </c>
      <c r="B59" s="250">
        <f t="shared" ref="B59:U59" si="2">SUMPRODUCT(B40:B51,X40:X51)/SUM(X40:X51)</f>
        <v>4.6182291783910676</v>
      </c>
      <c r="C59" s="250">
        <f t="shared" si="2"/>
        <v>4.4429860135640533</v>
      </c>
      <c r="D59" s="250">
        <f t="shared" si="2"/>
        <v>4.8267309183549534</v>
      </c>
      <c r="E59" s="250">
        <f t="shared" si="2"/>
        <v>5.4512338239545812</v>
      </c>
      <c r="F59" s="250">
        <f t="shared" si="2"/>
        <v>7.9631409154961732</v>
      </c>
      <c r="G59" s="250">
        <f t="shared" si="2"/>
        <v>6.8235673180947414</v>
      </c>
      <c r="H59" s="250">
        <f t="shared" si="2"/>
        <v>8.4232037215222562</v>
      </c>
      <c r="I59" s="250">
        <f t="shared" si="2"/>
        <v>3.0419657188898501</v>
      </c>
      <c r="J59" s="250">
        <f t="shared" si="2"/>
        <v>12.386771646643785</v>
      </c>
      <c r="K59" s="250">
        <f t="shared" si="2"/>
        <v>9.297642366544272</v>
      </c>
      <c r="L59" s="250">
        <f t="shared" si="2"/>
        <v>8.5082867614741549</v>
      </c>
      <c r="M59" s="250">
        <f t="shared" si="2"/>
        <v>9.2308767657687376</v>
      </c>
      <c r="N59" s="250">
        <f t="shared" si="2"/>
        <v>9.9403188093139843</v>
      </c>
      <c r="O59" s="250">
        <f t="shared" si="2"/>
        <v>9.8379450844638967</v>
      </c>
      <c r="P59" s="250">
        <f t="shared" si="2"/>
        <v>11.01471750569428</v>
      </c>
      <c r="Q59" s="250">
        <f t="shared" si="2"/>
        <v>15.889462512782773</v>
      </c>
      <c r="R59" s="250">
        <f t="shared" si="2"/>
        <v>13.154202041251564</v>
      </c>
      <c r="S59" s="250">
        <f t="shared" si="2"/>
        <v>14.203950383967944</v>
      </c>
      <c r="T59" s="250">
        <f t="shared" si="2"/>
        <v>13.384704131168258</v>
      </c>
      <c r="U59" s="250">
        <f t="shared" si="2"/>
        <v>12.850488319797037</v>
      </c>
      <c r="V59" s="246"/>
      <c r="W59" s="246"/>
    </row>
    <row r="60" spans="1:43" ht="15" customHeight="1" x14ac:dyDescent="0.35">
      <c r="A60" s="266" t="s">
        <v>144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46"/>
      <c r="W60" s="246"/>
    </row>
    <row r="61" spans="1:43" ht="15" customHeight="1" x14ac:dyDescent="0.35">
      <c r="A61" s="251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46"/>
      <c r="W61" s="246"/>
    </row>
    <row r="62" spans="1:43" ht="15" customHeight="1" x14ac:dyDescent="0.35">
      <c r="A62" s="269" t="s">
        <v>147</v>
      </c>
      <c r="B62" s="228">
        <f>AVERAGE(B40:B51)</f>
        <v>4.9605083333333333</v>
      </c>
      <c r="C62" s="228">
        <f t="shared" ref="C62:U62" si="3">AVERAGE(C40:C51)</f>
        <v>5.0745700000000005</v>
      </c>
      <c r="D62" s="228">
        <f t="shared" si="3"/>
        <v>6.4358399999999998</v>
      </c>
      <c r="E62" s="228">
        <f t="shared" si="3"/>
        <v>7.2535833333333342</v>
      </c>
      <c r="F62" s="228">
        <f t="shared" si="3"/>
        <v>8.9014328571428596</v>
      </c>
      <c r="G62" s="228">
        <f t="shared" si="3"/>
        <v>9.5954766666666682</v>
      </c>
      <c r="H62" s="228">
        <f t="shared" si="3"/>
        <v>10.657034999999999</v>
      </c>
      <c r="I62" s="228">
        <f t="shared" si="3"/>
        <v>12.762510166666667</v>
      </c>
      <c r="J62" s="228">
        <f t="shared" si="3"/>
        <v>11.723391250000001</v>
      </c>
      <c r="K62" s="228">
        <f t="shared" si="3"/>
        <v>13.108593750000001</v>
      </c>
      <c r="L62" s="228">
        <f t="shared" si="3"/>
        <v>14.8089025</v>
      </c>
      <c r="M62" s="228">
        <f t="shared" si="3"/>
        <v>13.9979625</v>
      </c>
      <c r="N62" s="228">
        <f t="shared" si="3"/>
        <v>15.823097499999999</v>
      </c>
      <c r="O62" s="228">
        <f t="shared" si="3"/>
        <v>15.496156666666666</v>
      </c>
      <c r="P62" s="228">
        <f t="shared" si="3"/>
        <v>14.870204000000001</v>
      </c>
      <c r="Q62" s="228">
        <f t="shared" si="3"/>
        <v>15.206562857142856</v>
      </c>
      <c r="R62" s="228">
        <f t="shared" si="3"/>
        <v>15.988345999999998</v>
      </c>
      <c r="S62" s="228">
        <f t="shared" si="3"/>
        <v>15.200676666666665</v>
      </c>
      <c r="T62" s="228">
        <f t="shared" si="3"/>
        <v>16.365064</v>
      </c>
      <c r="U62" s="228">
        <f t="shared" si="3"/>
        <v>17.341525000000001</v>
      </c>
      <c r="V62" s="416"/>
      <c r="W62" s="246"/>
    </row>
    <row r="63" spans="1:43" ht="15" customHeight="1" x14ac:dyDescent="0.35">
      <c r="A63" s="123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6"/>
      <c r="W63" s="246"/>
    </row>
    <row r="64" spans="1:43" ht="15" customHeight="1" x14ac:dyDescent="0.35">
      <c r="A64" s="249" t="s">
        <v>148</v>
      </c>
      <c r="B64" s="250">
        <f t="shared" ref="B64:U64" si="4">SUMPRODUCT(B6:B53,X6:X53)/SUM(X6:X53)</f>
        <v>2.8370202981319803</v>
      </c>
      <c r="C64" s="250">
        <f t="shared" si="4"/>
        <v>2.9795349765246786</v>
      </c>
      <c r="D64" s="250">
        <f t="shared" si="4"/>
        <v>3.1376555691144494</v>
      </c>
      <c r="E64" s="250">
        <f t="shared" si="4"/>
        <v>3.6090714093416927</v>
      </c>
      <c r="F64" s="250">
        <f t="shared" si="4"/>
        <v>4.4767338729428001</v>
      </c>
      <c r="G64" s="250">
        <f t="shared" si="4"/>
        <v>4.7424839855557019</v>
      </c>
      <c r="H64" s="250">
        <f t="shared" si="4"/>
        <v>5.6735994177520128</v>
      </c>
      <c r="I64" s="250">
        <f t="shared" si="4"/>
        <v>3.7881792619765027</v>
      </c>
      <c r="J64" s="250">
        <f t="shared" si="4"/>
        <v>7.867250822946076</v>
      </c>
      <c r="K64" s="250">
        <f t="shared" si="4"/>
        <v>6.9937371365190941</v>
      </c>
      <c r="L64" s="250">
        <f t="shared" si="4"/>
        <v>6.9087678129667554</v>
      </c>
      <c r="M64" s="250">
        <f t="shared" si="4"/>
        <v>6.2264312152590531</v>
      </c>
      <c r="N64" s="250">
        <f t="shared" si="4"/>
        <v>7.1130014683990694</v>
      </c>
      <c r="O64" s="250">
        <f t="shared" si="4"/>
        <v>6.8774395897009386</v>
      </c>
      <c r="P64" s="250">
        <f t="shared" si="4"/>
        <v>6.4077147442161353</v>
      </c>
      <c r="Q64" s="250">
        <f t="shared" si="4"/>
        <v>8.0896338689812932</v>
      </c>
      <c r="R64" s="250">
        <f t="shared" si="4"/>
        <v>6.1208575977924342</v>
      </c>
      <c r="S64" s="250">
        <f t="shared" si="4"/>
        <v>6.7730189074745901</v>
      </c>
      <c r="T64" s="250">
        <f t="shared" si="4"/>
        <v>5.3731507550782558</v>
      </c>
      <c r="U64" s="250">
        <f t="shared" si="4"/>
        <v>5.2131880742015007</v>
      </c>
      <c r="V64" s="246"/>
      <c r="W64" s="246"/>
    </row>
    <row r="65" spans="1:23" ht="15" customHeight="1" x14ac:dyDescent="0.35">
      <c r="A65" s="266" t="s">
        <v>144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46"/>
      <c r="W65" s="246"/>
    </row>
    <row r="66" spans="1:23" ht="15" customHeight="1" x14ac:dyDescent="0.35">
      <c r="A66" s="251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46"/>
      <c r="W66" s="246"/>
    </row>
    <row r="67" spans="1:23" ht="15" customHeight="1" x14ac:dyDescent="0.35">
      <c r="A67" s="269" t="s">
        <v>149</v>
      </c>
      <c r="B67" s="228">
        <f>AVERAGE(B6:B53)</f>
        <v>3.1695639130434783</v>
      </c>
      <c r="C67" s="228">
        <f t="shared" ref="C67:U67" si="5">AVERAGE(C6:C53)</f>
        <v>3.1903611538461538</v>
      </c>
      <c r="D67" s="228">
        <f t="shared" si="5"/>
        <v>3.8218132000000002</v>
      </c>
      <c r="E67" s="228">
        <f t="shared" si="5"/>
        <v>4.4845811538461531</v>
      </c>
      <c r="F67" s="228">
        <f t="shared" si="5"/>
        <v>5.6552870833333317</v>
      </c>
      <c r="G67" s="228">
        <f t="shared" si="5"/>
        <v>5.9291433333333332</v>
      </c>
      <c r="H67" s="228">
        <f t="shared" si="5"/>
        <v>6.6615448275862077</v>
      </c>
      <c r="I67" s="228">
        <f t="shared" si="5"/>
        <v>6.8311090645161299</v>
      </c>
      <c r="J67" s="228">
        <f t="shared" si="5"/>
        <v>7.4648655624999991</v>
      </c>
      <c r="K67" s="228">
        <f t="shared" si="5"/>
        <v>7.6636894137931044</v>
      </c>
      <c r="L67" s="228">
        <f t="shared" si="5"/>
        <v>8.9611855416666675</v>
      </c>
      <c r="M67" s="228">
        <f t="shared" si="5"/>
        <v>8.6076529166666678</v>
      </c>
      <c r="N67" s="228">
        <f t="shared" si="5"/>
        <v>8.640658461538461</v>
      </c>
      <c r="O67" s="228">
        <f t="shared" si="5"/>
        <v>8.1874647826086964</v>
      </c>
      <c r="P67" s="228">
        <f t="shared" si="5"/>
        <v>9.5925345499999999</v>
      </c>
      <c r="Q67" s="228">
        <f t="shared" si="5"/>
        <v>9.546061541666667</v>
      </c>
      <c r="R67" s="228">
        <f t="shared" si="5"/>
        <v>9.940557444444444</v>
      </c>
      <c r="S67" s="228">
        <f t="shared" si="5"/>
        <v>9.9496283684210525</v>
      </c>
      <c r="T67" s="228">
        <f t="shared" si="5"/>
        <v>10.663404538461538</v>
      </c>
      <c r="U67" s="228">
        <f t="shared" si="5"/>
        <v>11.219129454545454</v>
      </c>
      <c r="V67" s="416"/>
      <c r="W67" s="246"/>
    </row>
  </sheetData>
  <hyperlinks>
    <hyperlink ref="A2" location="Content!A1" display="back to content page" xr:uid="{5D50393D-39DE-47F6-AB6E-D42F142F0543}"/>
  </hyperlinks>
  <pageMargins left="0.7" right="0.7" top="0.78740157499999996" bottom="0.78740157499999996" header="0.3" footer="0.3"/>
  <ignoredErrors>
    <ignoredError sqref="B5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89BA-F0FF-4741-92D5-5E3F4C1E77D7}">
  <sheetPr codeName="Tabelle1"/>
  <dimension ref="A1:W57"/>
  <sheetViews>
    <sheetView showGridLines="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81640625" defaultRowHeight="14.5" x14ac:dyDescent="0.35"/>
  <cols>
    <col min="1" max="1" width="27.81640625" customWidth="1"/>
    <col min="2" max="2" width="7.54296875" customWidth="1"/>
  </cols>
  <sheetData>
    <row r="1" spans="1:22" x14ac:dyDescent="0.35">
      <c r="A1" s="232" t="s">
        <v>151</v>
      </c>
      <c r="B1" s="232" t="s">
        <v>199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35">
      <c r="A2" s="234" t="s">
        <v>92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s="2" customFormat="1" x14ac:dyDescent="0.35">
      <c r="A3" s="285" t="s">
        <v>200</v>
      </c>
      <c r="B3" s="286">
        <v>2001</v>
      </c>
      <c r="C3" s="286">
        <v>2002</v>
      </c>
      <c r="D3" s="286">
        <v>2003</v>
      </c>
      <c r="E3" s="286">
        <v>2004</v>
      </c>
      <c r="F3" s="286">
        <v>2005</v>
      </c>
      <c r="G3" s="286">
        <v>2006</v>
      </c>
      <c r="H3" s="286">
        <v>2007</v>
      </c>
      <c r="I3" s="286">
        <v>2008</v>
      </c>
      <c r="J3" s="286">
        <v>2009</v>
      </c>
      <c r="K3" s="286">
        <v>2010</v>
      </c>
      <c r="L3" s="286">
        <v>2011</v>
      </c>
      <c r="M3" s="286">
        <v>2012</v>
      </c>
      <c r="N3" s="286">
        <v>2013</v>
      </c>
      <c r="O3" s="286">
        <v>2014</v>
      </c>
      <c r="P3" s="286">
        <v>2015</v>
      </c>
      <c r="Q3" s="286">
        <v>2016</v>
      </c>
      <c r="R3" s="286">
        <v>2017</v>
      </c>
      <c r="S3" s="286">
        <v>2018</v>
      </c>
      <c r="T3" s="287">
        <v>2019</v>
      </c>
      <c r="U3" s="287">
        <v>2020</v>
      </c>
      <c r="V3" s="287">
        <v>2021</v>
      </c>
    </row>
    <row r="4" spans="1:22" x14ac:dyDescent="0.35">
      <c r="A4" s="288" t="s">
        <v>94</v>
      </c>
      <c r="B4" s="289" t="s">
        <v>150</v>
      </c>
      <c r="C4" s="289" t="s">
        <v>150</v>
      </c>
      <c r="D4" s="289" t="s">
        <v>150</v>
      </c>
      <c r="E4" s="289" t="s">
        <v>150</v>
      </c>
      <c r="F4" s="289" t="s">
        <v>150</v>
      </c>
      <c r="G4" s="289" t="s">
        <v>150</v>
      </c>
      <c r="H4" s="289" t="s">
        <v>150</v>
      </c>
      <c r="I4" s="289" t="s">
        <v>150</v>
      </c>
      <c r="J4" s="289" t="s">
        <v>150</v>
      </c>
      <c r="K4" s="289" t="s">
        <v>150</v>
      </c>
      <c r="L4" s="289" t="s">
        <v>150</v>
      </c>
      <c r="M4" s="289" t="s">
        <v>150</v>
      </c>
      <c r="N4" s="289" t="s">
        <v>150</v>
      </c>
      <c r="O4" s="289" t="s">
        <v>150</v>
      </c>
      <c r="P4" s="289" t="s">
        <v>150</v>
      </c>
      <c r="Q4" s="289" t="s">
        <v>150</v>
      </c>
      <c r="R4" s="289" t="s">
        <v>150</v>
      </c>
      <c r="S4" s="298" t="s">
        <v>150</v>
      </c>
      <c r="T4" s="238"/>
      <c r="U4" s="238"/>
      <c r="V4" s="238"/>
    </row>
    <row r="5" spans="1:22" x14ac:dyDescent="0.35">
      <c r="A5" s="290" t="s">
        <v>95</v>
      </c>
      <c r="B5" s="193"/>
      <c r="C5" s="193">
        <v>149.5</v>
      </c>
      <c r="D5" s="193">
        <v>151</v>
      </c>
      <c r="E5" s="193">
        <v>157.80000000000001</v>
      </c>
      <c r="F5" s="193">
        <v>165.6</v>
      </c>
      <c r="G5" s="193">
        <v>171.9</v>
      </c>
      <c r="H5" s="193"/>
      <c r="I5" s="193">
        <v>188</v>
      </c>
      <c r="J5" s="193">
        <v>190.9</v>
      </c>
      <c r="K5" s="193"/>
      <c r="L5" s="193">
        <v>169.1</v>
      </c>
      <c r="M5" s="193"/>
      <c r="N5" s="193">
        <v>166.1</v>
      </c>
      <c r="O5" s="193">
        <v>163</v>
      </c>
      <c r="P5" s="193"/>
      <c r="Q5" s="193"/>
      <c r="R5" s="193"/>
      <c r="S5" s="194"/>
      <c r="T5" s="238"/>
      <c r="U5" s="238"/>
      <c r="V5" s="238"/>
    </row>
    <row r="6" spans="1:22" x14ac:dyDescent="0.35">
      <c r="A6" s="290" t="s">
        <v>96</v>
      </c>
      <c r="B6" s="193">
        <v>87.1</v>
      </c>
      <c r="C6" s="193">
        <v>87</v>
      </c>
      <c r="D6" s="193"/>
      <c r="E6" s="193">
        <v>114</v>
      </c>
      <c r="F6" s="193">
        <v>112.3</v>
      </c>
      <c r="G6" s="193">
        <v>115</v>
      </c>
      <c r="H6" s="193">
        <v>103</v>
      </c>
      <c r="I6" s="193"/>
      <c r="J6" s="193">
        <v>98</v>
      </c>
      <c r="K6" s="193">
        <v>93.9</v>
      </c>
      <c r="L6" s="193">
        <v>97.8</v>
      </c>
      <c r="M6" s="193">
        <v>94.3</v>
      </c>
      <c r="N6" s="193">
        <v>106.4</v>
      </c>
      <c r="O6" s="193">
        <v>94</v>
      </c>
      <c r="P6" s="193">
        <v>108.1</v>
      </c>
      <c r="Q6" s="193">
        <v>108</v>
      </c>
      <c r="R6" s="193"/>
      <c r="S6" s="194"/>
      <c r="T6" s="238"/>
      <c r="U6" s="238"/>
      <c r="V6" s="238"/>
    </row>
    <row r="7" spans="1:22" x14ac:dyDescent="0.35">
      <c r="A7" s="290" t="s">
        <v>97</v>
      </c>
      <c r="B7" s="193"/>
      <c r="C7" s="193">
        <v>119.2</v>
      </c>
      <c r="D7" s="193"/>
      <c r="E7" s="193"/>
      <c r="F7" s="193"/>
      <c r="G7" s="193">
        <v>127.5</v>
      </c>
      <c r="H7" s="193"/>
      <c r="I7" s="193">
        <v>136</v>
      </c>
      <c r="J7" s="193">
        <v>130.1</v>
      </c>
      <c r="K7" s="193"/>
      <c r="L7" s="193"/>
      <c r="M7" s="193"/>
      <c r="N7" s="193">
        <v>132</v>
      </c>
      <c r="O7" s="193">
        <v>129</v>
      </c>
      <c r="P7" s="193">
        <v>137</v>
      </c>
      <c r="Q7" s="193">
        <v>132.30000000000001</v>
      </c>
      <c r="R7" s="193"/>
      <c r="S7" s="194">
        <v>127.3</v>
      </c>
      <c r="T7" s="238"/>
      <c r="U7" s="238"/>
      <c r="V7" s="238"/>
    </row>
    <row r="8" spans="1:22" x14ac:dyDescent="0.35">
      <c r="A8" s="290" t="s">
        <v>98</v>
      </c>
      <c r="B8" s="193"/>
      <c r="C8" s="193"/>
      <c r="D8" s="193"/>
      <c r="E8" s="193">
        <v>93.3</v>
      </c>
      <c r="F8" s="193">
        <v>73.5</v>
      </c>
      <c r="G8" s="193">
        <v>72.3</v>
      </c>
      <c r="H8" s="193"/>
      <c r="I8" s="193">
        <v>50.4</v>
      </c>
      <c r="J8" s="193"/>
      <c r="K8" s="193"/>
      <c r="L8" s="193">
        <v>84.5</v>
      </c>
      <c r="M8" s="193">
        <v>74.8</v>
      </c>
      <c r="N8" s="193"/>
      <c r="O8" s="193">
        <v>63.8</v>
      </c>
      <c r="P8" s="193">
        <v>58.2</v>
      </c>
      <c r="Q8" s="193"/>
      <c r="R8" s="193"/>
      <c r="S8" s="194"/>
      <c r="T8" s="238"/>
      <c r="U8" s="238"/>
      <c r="V8" s="238"/>
    </row>
    <row r="9" spans="1:22" x14ac:dyDescent="0.35">
      <c r="A9" s="290" t="s">
        <v>99</v>
      </c>
      <c r="B9" s="193"/>
      <c r="C9" s="193"/>
      <c r="D9" s="193">
        <v>132.9</v>
      </c>
      <c r="E9" s="193"/>
      <c r="F9" s="193"/>
      <c r="G9" s="193">
        <v>153.4</v>
      </c>
      <c r="H9" s="193">
        <v>158.6</v>
      </c>
      <c r="I9" s="193"/>
      <c r="J9" s="193">
        <v>229</v>
      </c>
      <c r="K9" s="193">
        <v>229</v>
      </c>
      <c r="L9" s="193"/>
      <c r="M9" s="193">
        <v>189.2</v>
      </c>
      <c r="N9" s="193"/>
      <c r="O9" s="193"/>
      <c r="P9" s="193">
        <v>179.7</v>
      </c>
      <c r="Q9" s="193"/>
      <c r="R9" s="193">
        <v>182.4</v>
      </c>
      <c r="S9" s="194">
        <v>184.4</v>
      </c>
      <c r="T9" s="238"/>
      <c r="U9" s="238"/>
      <c r="V9" s="238"/>
    </row>
    <row r="10" spans="1:22" x14ac:dyDescent="0.35">
      <c r="A10" s="290" t="s">
        <v>100</v>
      </c>
      <c r="B10" s="193"/>
      <c r="C10" s="193">
        <v>193</v>
      </c>
      <c r="D10" s="193">
        <v>187.1</v>
      </c>
      <c r="E10" s="193"/>
      <c r="F10" s="193"/>
      <c r="G10" s="193">
        <v>185.6</v>
      </c>
      <c r="H10" s="193">
        <v>203.4</v>
      </c>
      <c r="I10" s="193"/>
      <c r="J10" s="193">
        <v>160.1</v>
      </c>
      <c r="K10" s="193"/>
      <c r="L10" s="193"/>
      <c r="M10" s="193">
        <v>196.8</v>
      </c>
      <c r="N10" s="193">
        <v>179.4</v>
      </c>
      <c r="O10" s="193"/>
      <c r="P10" s="193">
        <v>197</v>
      </c>
      <c r="Q10" s="193"/>
      <c r="R10" s="193">
        <v>156.9</v>
      </c>
      <c r="S10" s="194">
        <v>138.5</v>
      </c>
      <c r="T10" s="238"/>
      <c r="U10" s="238"/>
      <c r="V10" s="238"/>
    </row>
    <row r="11" spans="1:22" x14ac:dyDescent="0.35">
      <c r="A11" s="290" t="s">
        <v>101</v>
      </c>
      <c r="B11" s="193"/>
      <c r="C11" s="193">
        <v>91.6</v>
      </c>
      <c r="D11" s="193"/>
      <c r="E11" s="193"/>
      <c r="F11" s="193">
        <v>89</v>
      </c>
      <c r="G11" s="193"/>
      <c r="H11" s="193"/>
      <c r="I11" s="193">
        <v>74.7</v>
      </c>
      <c r="J11" s="193"/>
      <c r="K11" s="193">
        <v>71</v>
      </c>
      <c r="L11" s="193">
        <v>70.3</v>
      </c>
      <c r="M11" s="193"/>
      <c r="N11" s="193"/>
      <c r="O11" s="193"/>
      <c r="P11" s="193"/>
      <c r="Q11" s="193"/>
      <c r="R11" s="193">
        <v>38</v>
      </c>
      <c r="S11" s="194"/>
      <c r="T11" s="238"/>
      <c r="U11" s="238"/>
      <c r="V11" s="238"/>
    </row>
    <row r="12" spans="1:22" x14ac:dyDescent="0.35">
      <c r="A12" s="290" t="s">
        <v>102</v>
      </c>
      <c r="B12" s="193">
        <v>117</v>
      </c>
      <c r="C12" s="193">
        <v>126.1</v>
      </c>
      <c r="D12" s="193"/>
      <c r="E12" s="193">
        <v>126.8</v>
      </c>
      <c r="F12" s="193">
        <v>123.6</v>
      </c>
      <c r="G12" s="193"/>
      <c r="H12" s="193">
        <v>112.6</v>
      </c>
      <c r="I12" s="193">
        <v>132.1</v>
      </c>
      <c r="J12" s="193">
        <v>127.6</v>
      </c>
      <c r="K12" s="193">
        <v>116.2</v>
      </c>
      <c r="L12" s="193">
        <v>135.19999999999999</v>
      </c>
      <c r="M12" s="193">
        <v>138.1</v>
      </c>
      <c r="N12" s="193">
        <v>120.1</v>
      </c>
      <c r="O12" s="193"/>
      <c r="P12" s="193">
        <v>111.1</v>
      </c>
      <c r="Q12" s="193">
        <v>109</v>
      </c>
      <c r="R12" s="193"/>
      <c r="S12" s="194"/>
      <c r="T12" s="238"/>
      <c r="U12" s="238"/>
      <c r="V12" s="238"/>
    </row>
    <row r="13" spans="1:22" x14ac:dyDescent="0.35">
      <c r="A13" s="290" t="s">
        <v>103</v>
      </c>
      <c r="B13" s="193"/>
      <c r="C13" s="193">
        <v>31</v>
      </c>
      <c r="D13" s="193"/>
      <c r="E13" s="193"/>
      <c r="F13" s="193">
        <v>26.7</v>
      </c>
      <c r="G13" s="193"/>
      <c r="H13" s="193"/>
      <c r="I13" s="193">
        <v>18.2</v>
      </c>
      <c r="J13" s="193">
        <v>20.6</v>
      </c>
      <c r="K13" s="193">
        <v>20.399999999999999</v>
      </c>
      <c r="L13" s="193">
        <v>21</v>
      </c>
      <c r="M13" s="193"/>
      <c r="N13" s="193"/>
      <c r="O13" s="193"/>
      <c r="P13" s="193"/>
      <c r="Q13" s="193"/>
      <c r="R13" s="193"/>
      <c r="S13" s="194"/>
      <c r="T13" s="238"/>
      <c r="U13" s="238"/>
      <c r="V13" s="238"/>
    </row>
    <row r="14" spans="1:22" x14ac:dyDescent="0.35">
      <c r="A14" s="290" t="s">
        <v>104</v>
      </c>
      <c r="B14" s="193"/>
      <c r="C14" s="193">
        <v>97</v>
      </c>
      <c r="D14" s="193"/>
      <c r="E14" s="193"/>
      <c r="F14" s="193">
        <v>97.8</v>
      </c>
      <c r="G14" s="193"/>
      <c r="H14" s="193">
        <v>84</v>
      </c>
      <c r="I14" s="193">
        <v>76</v>
      </c>
      <c r="J14" s="193"/>
      <c r="K14" s="193"/>
      <c r="L14" s="193"/>
      <c r="M14" s="193"/>
      <c r="N14" s="193"/>
      <c r="O14" s="193"/>
      <c r="P14" s="193"/>
      <c r="Q14" s="193"/>
      <c r="R14" s="193"/>
      <c r="S14" s="194"/>
      <c r="T14" s="238"/>
      <c r="U14" s="238"/>
      <c r="V14" s="238"/>
    </row>
    <row r="15" spans="1:22" x14ac:dyDescent="0.35">
      <c r="A15" s="290" t="s">
        <v>105</v>
      </c>
      <c r="B15" s="193"/>
      <c r="C15" s="193"/>
      <c r="D15" s="193">
        <v>103.8</v>
      </c>
      <c r="E15" s="193"/>
      <c r="F15" s="193"/>
      <c r="G15" s="193">
        <v>91</v>
      </c>
      <c r="H15" s="193"/>
      <c r="I15" s="193">
        <v>87</v>
      </c>
      <c r="J15" s="193">
        <v>79.3</v>
      </c>
      <c r="K15" s="193"/>
      <c r="L15" s="193">
        <v>75.599999999999994</v>
      </c>
      <c r="M15" s="193">
        <v>63.4</v>
      </c>
      <c r="N15" s="193">
        <v>71.2</v>
      </c>
      <c r="O15" s="193">
        <v>79.5</v>
      </c>
      <c r="P15" s="193">
        <v>76.599999999999994</v>
      </c>
      <c r="Q15" s="193">
        <v>78.599999999999994</v>
      </c>
      <c r="R15" s="193">
        <v>72.400000000000006</v>
      </c>
      <c r="S15" s="194">
        <v>73.5</v>
      </c>
      <c r="T15" s="238"/>
      <c r="U15" s="238"/>
      <c r="V15" s="238"/>
    </row>
    <row r="16" spans="1:22" x14ac:dyDescent="0.35">
      <c r="A16" s="290" t="s">
        <v>106</v>
      </c>
      <c r="B16" s="193">
        <v>121.8</v>
      </c>
      <c r="C16" s="193">
        <v>108.9</v>
      </c>
      <c r="D16" s="193">
        <v>106.8</v>
      </c>
      <c r="E16" s="193">
        <v>104.8</v>
      </c>
      <c r="F16" s="193"/>
      <c r="G16" s="193"/>
      <c r="H16" s="193">
        <v>114</v>
      </c>
      <c r="I16" s="193">
        <v>90</v>
      </c>
      <c r="J16" s="193"/>
      <c r="K16" s="193"/>
      <c r="L16" s="193">
        <v>88.1</v>
      </c>
      <c r="M16" s="193">
        <v>86</v>
      </c>
      <c r="N16" s="193">
        <v>95.1</v>
      </c>
      <c r="O16" s="193"/>
      <c r="P16" s="193">
        <v>75.8</v>
      </c>
      <c r="Q16" s="193">
        <v>67.5</v>
      </c>
      <c r="R16" s="193">
        <v>64.900000000000006</v>
      </c>
      <c r="S16" s="194">
        <v>64.8</v>
      </c>
      <c r="T16" s="238"/>
      <c r="U16" s="238"/>
      <c r="V16" s="238"/>
    </row>
    <row r="17" spans="1:22" x14ac:dyDescent="0.35">
      <c r="A17" s="290" t="s">
        <v>107</v>
      </c>
      <c r="B17" s="193"/>
      <c r="C17" s="193">
        <v>153</v>
      </c>
      <c r="D17" s="193">
        <v>154</v>
      </c>
      <c r="E17" s="193">
        <v>145.80000000000001</v>
      </c>
      <c r="F17" s="193">
        <v>162.19999999999999</v>
      </c>
      <c r="G17" s="193">
        <v>141.5</v>
      </c>
      <c r="H17" s="193">
        <v>140</v>
      </c>
      <c r="I17" s="193">
        <v>154</v>
      </c>
      <c r="J17" s="193">
        <v>160</v>
      </c>
      <c r="K17" s="193">
        <v>154</v>
      </c>
      <c r="L17" s="193">
        <v>146.4</v>
      </c>
      <c r="M17" s="193">
        <v>147.1</v>
      </c>
      <c r="N17" s="193">
        <v>130.5</v>
      </c>
      <c r="O17" s="193">
        <v>138.6</v>
      </c>
      <c r="P17" s="193">
        <v>132.6</v>
      </c>
      <c r="Q17" s="193">
        <v>120</v>
      </c>
      <c r="R17" s="193"/>
      <c r="S17" s="194"/>
      <c r="T17" s="238"/>
      <c r="U17" s="238"/>
      <c r="V17" s="238"/>
    </row>
    <row r="18" spans="1:22" x14ac:dyDescent="0.35">
      <c r="A18" s="290" t="s">
        <v>108</v>
      </c>
      <c r="B18" s="193"/>
      <c r="C18" s="193">
        <v>127.4</v>
      </c>
      <c r="D18" s="193">
        <v>139.1</v>
      </c>
      <c r="E18" s="193"/>
      <c r="F18" s="193">
        <v>94.8</v>
      </c>
      <c r="G18" s="193"/>
      <c r="H18" s="193"/>
      <c r="I18" s="193">
        <v>113.6</v>
      </c>
      <c r="J18" s="193">
        <v>136.69999999999999</v>
      </c>
      <c r="K18" s="193"/>
      <c r="L18" s="193">
        <v>108.6</v>
      </c>
      <c r="M18" s="193">
        <v>106.4</v>
      </c>
      <c r="N18" s="193"/>
      <c r="O18" s="193">
        <v>112.9</v>
      </c>
      <c r="P18" s="193"/>
      <c r="Q18" s="193">
        <v>92.8</v>
      </c>
      <c r="R18" s="193">
        <v>84</v>
      </c>
      <c r="S18" s="194"/>
      <c r="T18" s="238"/>
      <c r="U18" s="238"/>
      <c r="V18" s="238"/>
    </row>
    <row r="19" spans="1:22" x14ac:dyDescent="0.35">
      <c r="A19" s="290" t="s">
        <v>109</v>
      </c>
      <c r="B19" s="193"/>
      <c r="C19" s="193">
        <v>89</v>
      </c>
      <c r="D19" s="193">
        <v>91.6</v>
      </c>
      <c r="E19" s="193"/>
      <c r="F19" s="193"/>
      <c r="G19" s="193"/>
      <c r="H19" s="193">
        <v>92</v>
      </c>
      <c r="I19" s="193">
        <v>96</v>
      </c>
      <c r="J19" s="193"/>
      <c r="K19" s="193"/>
      <c r="L19" s="193"/>
      <c r="M19" s="193">
        <v>87.9</v>
      </c>
      <c r="N19" s="193">
        <v>94</v>
      </c>
      <c r="O19" s="193"/>
      <c r="P19" s="193"/>
      <c r="Q19" s="193">
        <v>91</v>
      </c>
      <c r="R19" s="193">
        <v>90.8</v>
      </c>
      <c r="S19" s="194"/>
      <c r="T19" s="238"/>
      <c r="U19" s="238"/>
      <c r="V19" s="238"/>
    </row>
    <row r="20" spans="1:22" x14ac:dyDescent="0.35">
      <c r="A20" s="290" t="s">
        <v>110</v>
      </c>
      <c r="B20" s="193"/>
      <c r="C20" s="193">
        <v>122.6</v>
      </c>
      <c r="D20" s="193"/>
      <c r="E20" s="193">
        <v>137</v>
      </c>
      <c r="F20" s="193">
        <v>140.80000000000001</v>
      </c>
      <c r="G20" s="193"/>
      <c r="H20" s="193">
        <v>176.9</v>
      </c>
      <c r="I20" s="193">
        <v>147.80000000000001</v>
      </c>
      <c r="J20" s="193">
        <v>154.4</v>
      </c>
      <c r="K20" s="193">
        <v>150.6</v>
      </c>
      <c r="L20" s="193">
        <v>149.30000000000001</v>
      </c>
      <c r="M20" s="193">
        <v>148.1</v>
      </c>
      <c r="N20" s="193"/>
      <c r="O20" s="193">
        <v>144.9</v>
      </c>
      <c r="P20" s="193">
        <v>150.30000000000001</v>
      </c>
      <c r="Q20" s="193"/>
      <c r="R20" s="193">
        <v>135.4</v>
      </c>
      <c r="S20" s="194">
        <v>128</v>
      </c>
      <c r="T20" s="238"/>
      <c r="U20" s="238"/>
      <c r="V20" s="238"/>
    </row>
    <row r="21" spans="1:22" x14ac:dyDescent="0.35">
      <c r="A21" s="290" t="s">
        <v>111</v>
      </c>
      <c r="B21" s="193">
        <v>149</v>
      </c>
      <c r="C21" s="193">
        <v>150</v>
      </c>
      <c r="D21" s="193"/>
      <c r="E21" s="193"/>
      <c r="F21" s="193">
        <v>156.5</v>
      </c>
      <c r="G21" s="193">
        <v>147</v>
      </c>
      <c r="H21" s="193">
        <v>148</v>
      </c>
      <c r="I21" s="193">
        <v>161</v>
      </c>
      <c r="J21" s="193">
        <v>168</v>
      </c>
      <c r="K21" s="193">
        <v>147.6</v>
      </c>
      <c r="L21" s="193">
        <v>145</v>
      </c>
      <c r="M21" s="193"/>
      <c r="N21" s="193">
        <v>143.30000000000001</v>
      </c>
      <c r="O21" s="193">
        <v>152</v>
      </c>
      <c r="P21" s="193"/>
      <c r="Q21" s="193">
        <v>147.19999999999999</v>
      </c>
      <c r="R21" s="193">
        <v>150.80000000000001</v>
      </c>
      <c r="S21" s="194">
        <v>143.5</v>
      </c>
      <c r="T21" s="193">
        <v>143</v>
      </c>
      <c r="U21" s="238"/>
      <c r="V21" s="238"/>
    </row>
    <row r="22" spans="1:22" x14ac:dyDescent="0.35">
      <c r="A22" s="290" t="s">
        <v>112</v>
      </c>
      <c r="B22" s="193">
        <v>164.5</v>
      </c>
      <c r="C22" s="193">
        <v>160</v>
      </c>
      <c r="D22" s="193">
        <v>162</v>
      </c>
      <c r="E22" s="193">
        <v>189</v>
      </c>
      <c r="F22" s="193">
        <v>183.5</v>
      </c>
      <c r="G22" s="193">
        <v>177</v>
      </c>
      <c r="H22" s="193">
        <v>158.19999999999999</v>
      </c>
      <c r="I22" s="193">
        <v>157</v>
      </c>
      <c r="J22" s="193">
        <v>151.9</v>
      </c>
      <c r="K22" s="193">
        <v>155</v>
      </c>
      <c r="L22" s="193">
        <v>146.30000000000001</v>
      </c>
      <c r="M22" s="193">
        <v>143</v>
      </c>
      <c r="N22" s="193">
        <v>136.6</v>
      </c>
      <c r="O22" s="193">
        <v>135.9</v>
      </c>
      <c r="P22" s="193">
        <v>137.6</v>
      </c>
      <c r="Q22" s="193"/>
      <c r="R22" s="193"/>
      <c r="S22" s="194">
        <v>101.8</v>
      </c>
      <c r="T22" s="238"/>
      <c r="U22" s="238"/>
      <c r="V22" s="238"/>
    </row>
    <row r="23" spans="1:22" x14ac:dyDescent="0.35">
      <c r="A23" s="290" t="s">
        <v>113</v>
      </c>
      <c r="B23" s="193"/>
      <c r="C23" s="193"/>
      <c r="D23" s="193">
        <v>173.5</v>
      </c>
      <c r="E23" s="193">
        <v>190</v>
      </c>
      <c r="F23" s="193">
        <v>188</v>
      </c>
      <c r="G23" s="193">
        <v>189.6</v>
      </c>
      <c r="H23" s="193"/>
      <c r="I23" s="193"/>
      <c r="J23" s="193"/>
      <c r="K23" s="193">
        <v>177.5</v>
      </c>
      <c r="L23" s="193">
        <v>171.7</v>
      </c>
      <c r="M23" s="193"/>
      <c r="N23" s="193">
        <v>181.4</v>
      </c>
      <c r="O23" s="193">
        <v>174</v>
      </c>
      <c r="P23" s="193"/>
      <c r="Q23" s="193">
        <v>164.5</v>
      </c>
      <c r="R23" s="193">
        <v>164</v>
      </c>
      <c r="S23" s="194"/>
      <c r="T23" s="238"/>
      <c r="U23" s="238"/>
      <c r="V23" s="238"/>
    </row>
    <row r="24" spans="1:22" x14ac:dyDescent="0.35">
      <c r="A24" s="290" t="s">
        <v>114</v>
      </c>
      <c r="B24" s="193"/>
      <c r="C24" s="193">
        <v>82.6</v>
      </c>
      <c r="D24" s="193"/>
      <c r="E24" s="193">
        <v>125.9</v>
      </c>
      <c r="F24" s="193">
        <v>109.8</v>
      </c>
      <c r="G24" s="193"/>
      <c r="H24" s="193">
        <v>102.6</v>
      </c>
      <c r="I24" s="193">
        <v>125.3</v>
      </c>
      <c r="J24" s="193">
        <v>95.1</v>
      </c>
      <c r="K24" s="193">
        <v>90.7</v>
      </c>
      <c r="L24" s="193">
        <v>71</v>
      </c>
      <c r="M24" s="193">
        <v>77</v>
      </c>
      <c r="N24" s="193">
        <v>91.4</v>
      </c>
      <c r="O24" s="193">
        <v>84</v>
      </c>
      <c r="P24" s="193"/>
      <c r="Q24" s="193"/>
      <c r="R24" s="193"/>
      <c r="S24" s="194">
        <v>88.24</v>
      </c>
      <c r="T24" s="238">
        <v>89.64</v>
      </c>
      <c r="U24" s="238"/>
      <c r="V24" s="238"/>
    </row>
    <row r="25" spans="1:22" x14ac:dyDescent="0.35">
      <c r="A25" s="290" t="s">
        <v>115</v>
      </c>
      <c r="B25" s="193"/>
      <c r="C25" s="193">
        <v>178.7</v>
      </c>
      <c r="D25" s="193"/>
      <c r="E25" s="193">
        <v>179.4</v>
      </c>
      <c r="F25" s="193"/>
      <c r="G25" s="193">
        <v>184.6</v>
      </c>
      <c r="H25" s="193">
        <v>192.9</v>
      </c>
      <c r="I25" s="193"/>
      <c r="J25" s="193">
        <v>166</v>
      </c>
      <c r="K25" s="193">
        <v>166.9</v>
      </c>
      <c r="L25" s="193"/>
      <c r="M25" s="193"/>
      <c r="N25" s="193">
        <v>180.2</v>
      </c>
      <c r="O25" s="193">
        <v>193.9</v>
      </c>
      <c r="P25" s="193">
        <v>177.8</v>
      </c>
      <c r="Q25" s="193">
        <v>180</v>
      </c>
      <c r="R25" s="193"/>
      <c r="S25" s="194"/>
      <c r="T25" s="238"/>
      <c r="U25" s="238"/>
      <c r="V25" s="238"/>
    </row>
    <row r="26" spans="1:22" x14ac:dyDescent="0.35">
      <c r="A26" s="290" t="s">
        <v>116</v>
      </c>
      <c r="B26" s="193">
        <v>152.5</v>
      </c>
      <c r="C26" s="193"/>
      <c r="D26" s="193">
        <v>198.9</v>
      </c>
      <c r="E26" s="193">
        <v>199.1</v>
      </c>
      <c r="F26" s="193"/>
      <c r="G26" s="193"/>
      <c r="H26" s="193">
        <v>230</v>
      </c>
      <c r="I26" s="193"/>
      <c r="J26" s="193">
        <v>210</v>
      </c>
      <c r="K26" s="193">
        <v>206.1</v>
      </c>
      <c r="L26" s="193"/>
      <c r="M26" s="193">
        <v>210</v>
      </c>
      <c r="N26" s="193"/>
      <c r="O26" s="193">
        <v>168</v>
      </c>
      <c r="P26" s="193">
        <v>146</v>
      </c>
      <c r="Q26" s="193">
        <v>154</v>
      </c>
      <c r="R26" s="193"/>
      <c r="S26" s="194"/>
      <c r="T26" s="238"/>
      <c r="U26" s="238">
        <v>132</v>
      </c>
      <c r="V26" s="238"/>
    </row>
    <row r="27" spans="1:22" x14ac:dyDescent="0.35">
      <c r="A27" s="290" t="s">
        <v>117</v>
      </c>
      <c r="B27" s="193"/>
      <c r="C27" s="193">
        <v>40</v>
      </c>
      <c r="D27" s="193">
        <v>42</v>
      </c>
      <c r="E27" s="193">
        <v>42.4</v>
      </c>
      <c r="F27" s="193">
        <v>43</v>
      </c>
      <c r="G27" s="193">
        <v>40</v>
      </c>
      <c r="H27" s="193">
        <v>40.299999999999997</v>
      </c>
      <c r="I27" s="193">
        <v>41</v>
      </c>
      <c r="J27" s="193">
        <v>41</v>
      </c>
      <c r="K27" s="193">
        <v>47.1</v>
      </c>
      <c r="L27" s="193">
        <v>49</v>
      </c>
      <c r="M27" s="193">
        <v>43.7</v>
      </c>
      <c r="N27" s="193">
        <v>44.7</v>
      </c>
      <c r="O27" s="193">
        <v>45</v>
      </c>
      <c r="P27" s="193">
        <v>43.5</v>
      </c>
      <c r="Q27" s="193">
        <v>41</v>
      </c>
      <c r="R27" s="193">
        <v>35.200000000000003</v>
      </c>
      <c r="S27" s="194">
        <v>31.8</v>
      </c>
      <c r="T27" s="238"/>
      <c r="U27" s="238"/>
      <c r="V27" s="193">
        <v>31.31</v>
      </c>
    </row>
    <row r="28" spans="1:22" x14ac:dyDescent="0.35">
      <c r="A28" s="290" t="s">
        <v>118</v>
      </c>
      <c r="B28" s="193"/>
      <c r="C28" s="193"/>
      <c r="D28" s="193">
        <v>133.4</v>
      </c>
      <c r="E28" s="193">
        <v>128.69999999999999</v>
      </c>
      <c r="F28" s="193"/>
      <c r="G28" s="193">
        <v>110</v>
      </c>
      <c r="H28" s="193">
        <v>93</v>
      </c>
      <c r="I28" s="193"/>
      <c r="J28" s="193"/>
      <c r="K28" s="193"/>
      <c r="L28" s="193"/>
      <c r="M28" s="193">
        <v>112</v>
      </c>
      <c r="N28" s="193">
        <v>92</v>
      </c>
      <c r="O28" s="193">
        <v>92</v>
      </c>
      <c r="P28" s="193">
        <v>107.9</v>
      </c>
      <c r="Q28" s="193"/>
      <c r="R28" s="193">
        <v>86</v>
      </c>
      <c r="S28" s="194">
        <v>86.1</v>
      </c>
      <c r="T28" s="238"/>
      <c r="U28" s="238"/>
      <c r="V28" s="238"/>
    </row>
    <row r="29" spans="1:22" x14ac:dyDescent="0.35">
      <c r="A29" s="290" t="s">
        <v>119</v>
      </c>
      <c r="B29" s="193">
        <v>102</v>
      </c>
      <c r="C29" s="193">
        <v>116.2</v>
      </c>
      <c r="D29" s="193">
        <v>100.7</v>
      </c>
      <c r="E29" s="193">
        <v>91.5</v>
      </c>
      <c r="F29" s="193">
        <v>93.2</v>
      </c>
      <c r="G29" s="193">
        <v>96</v>
      </c>
      <c r="H29" s="193">
        <v>90.4</v>
      </c>
      <c r="I29" s="193">
        <v>96</v>
      </c>
      <c r="J29" s="193">
        <v>92.7</v>
      </c>
      <c r="K29" s="193">
        <v>83.1</v>
      </c>
      <c r="L29" s="193">
        <v>79.7</v>
      </c>
      <c r="M29" s="193">
        <v>89.9</v>
      </c>
      <c r="N29" s="193">
        <v>80.2</v>
      </c>
      <c r="O29" s="193">
        <v>72.5</v>
      </c>
      <c r="P29" s="193">
        <v>78.5</v>
      </c>
      <c r="Q29" s="193">
        <v>77.5</v>
      </c>
      <c r="R29" s="193">
        <v>68</v>
      </c>
      <c r="S29" s="194">
        <v>71.3</v>
      </c>
      <c r="T29" s="238"/>
      <c r="U29" s="238"/>
      <c r="V29" s="238"/>
    </row>
    <row r="30" spans="1:22" x14ac:dyDescent="0.35">
      <c r="A30" s="290" t="s">
        <v>120</v>
      </c>
      <c r="B30" s="193">
        <v>137</v>
      </c>
      <c r="C30" s="193">
        <v>113.3</v>
      </c>
      <c r="D30" s="193">
        <v>113.3</v>
      </c>
      <c r="E30" s="193">
        <v>103.2</v>
      </c>
      <c r="F30" s="193"/>
      <c r="G30" s="193">
        <v>145.9</v>
      </c>
      <c r="H30" s="193">
        <v>124.3</v>
      </c>
      <c r="I30" s="193">
        <v>118.3</v>
      </c>
      <c r="J30" s="193">
        <v>122</v>
      </c>
      <c r="K30" s="193">
        <v>122</v>
      </c>
      <c r="L30" s="193">
        <v>131</v>
      </c>
      <c r="M30" s="193">
        <v>125.1</v>
      </c>
      <c r="N30" s="193">
        <v>118.3</v>
      </c>
      <c r="O30" s="193">
        <v>137.6</v>
      </c>
      <c r="P30" s="193">
        <v>139.4</v>
      </c>
      <c r="Q30" s="193"/>
      <c r="R30" s="193">
        <v>103.6</v>
      </c>
      <c r="S30" s="194">
        <v>102</v>
      </c>
      <c r="T30" s="238"/>
      <c r="U30" s="238"/>
      <c r="V30" s="238"/>
    </row>
    <row r="31" spans="1:22" x14ac:dyDescent="0.35">
      <c r="A31" s="290" t="s">
        <v>121</v>
      </c>
      <c r="B31" s="193"/>
      <c r="C31" s="193"/>
      <c r="D31" s="193"/>
      <c r="E31" s="193">
        <v>130</v>
      </c>
      <c r="F31" s="193">
        <v>123</v>
      </c>
      <c r="G31" s="193">
        <v>140.9</v>
      </c>
      <c r="H31" s="193"/>
      <c r="I31" s="193">
        <v>137.5</v>
      </c>
      <c r="J31" s="193"/>
      <c r="K31" s="193"/>
      <c r="L31" s="193"/>
      <c r="M31" s="193"/>
      <c r="N31" s="193"/>
      <c r="O31" s="193">
        <v>156.9</v>
      </c>
      <c r="P31" s="193"/>
      <c r="Q31" s="193">
        <v>128.1</v>
      </c>
      <c r="R31" s="193">
        <v>118</v>
      </c>
      <c r="S31" s="194"/>
      <c r="T31" s="238"/>
      <c r="U31" s="238"/>
      <c r="V31" s="238"/>
    </row>
    <row r="32" spans="1:22" x14ac:dyDescent="0.35">
      <c r="A32" s="290" t="s">
        <v>122</v>
      </c>
      <c r="B32" s="193"/>
      <c r="C32" s="193"/>
      <c r="D32" s="193"/>
      <c r="E32" s="193"/>
      <c r="F32" s="193">
        <v>160.69999999999999</v>
      </c>
      <c r="G32" s="193"/>
      <c r="H32" s="193"/>
      <c r="I32" s="193">
        <v>158.1</v>
      </c>
      <c r="J32" s="193"/>
      <c r="K32" s="193"/>
      <c r="L32" s="193"/>
      <c r="M32" s="193"/>
      <c r="N32" s="193"/>
      <c r="O32" s="193"/>
      <c r="P32" s="193"/>
      <c r="Q32" s="193"/>
      <c r="R32" s="193"/>
      <c r="S32" s="194"/>
      <c r="T32" s="238"/>
      <c r="U32" s="238"/>
      <c r="V32" s="238"/>
    </row>
    <row r="33" spans="1:22" x14ac:dyDescent="0.35">
      <c r="A33" s="290" t="s">
        <v>123</v>
      </c>
      <c r="B33" s="193"/>
      <c r="C33" s="193"/>
      <c r="D33" s="193"/>
      <c r="E33" s="193">
        <v>122.2</v>
      </c>
      <c r="F33" s="193"/>
      <c r="G33" s="193"/>
      <c r="H33" s="193"/>
      <c r="I33" s="193"/>
      <c r="J33" s="193">
        <v>101.2</v>
      </c>
      <c r="K33" s="193">
        <v>111.6</v>
      </c>
      <c r="L33" s="193"/>
      <c r="M33" s="193">
        <v>91</v>
      </c>
      <c r="N33" s="193">
        <v>86.8</v>
      </c>
      <c r="O33" s="193"/>
      <c r="P33" s="193"/>
      <c r="Q33" s="193"/>
      <c r="R33" s="193"/>
      <c r="S33" s="194"/>
      <c r="T33" s="238"/>
      <c r="U33" s="238"/>
      <c r="V33" s="238"/>
    </row>
    <row r="34" spans="1:22" x14ac:dyDescent="0.35">
      <c r="A34" s="290" t="s">
        <v>124</v>
      </c>
      <c r="B34" s="193"/>
      <c r="C34" s="193"/>
      <c r="D34" s="193"/>
      <c r="E34" s="193">
        <v>95.5</v>
      </c>
      <c r="F34" s="193">
        <v>96.1</v>
      </c>
      <c r="G34" s="193"/>
      <c r="H34" s="193"/>
      <c r="I34" s="193"/>
      <c r="J34" s="193">
        <v>88</v>
      </c>
      <c r="K34" s="193">
        <v>106</v>
      </c>
      <c r="L34" s="193"/>
      <c r="M34" s="193">
        <v>84.4</v>
      </c>
      <c r="N34" s="193">
        <v>98.6</v>
      </c>
      <c r="O34" s="193"/>
      <c r="P34" s="193">
        <v>82.3</v>
      </c>
      <c r="Q34" s="193">
        <v>79</v>
      </c>
      <c r="R34" s="193"/>
      <c r="S34" s="194"/>
      <c r="T34" s="238"/>
      <c r="U34" s="238"/>
      <c r="V34" s="238"/>
    </row>
    <row r="35" spans="1:22" x14ac:dyDescent="0.35">
      <c r="A35" s="290" t="s">
        <v>125</v>
      </c>
      <c r="B35" s="193"/>
      <c r="C35" s="193"/>
      <c r="D35" s="193">
        <v>162.5</v>
      </c>
      <c r="E35" s="193">
        <v>159</v>
      </c>
      <c r="F35" s="193">
        <v>152.19999999999999</v>
      </c>
      <c r="G35" s="193">
        <v>159.69999999999999</v>
      </c>
      <c r="H35" s="193">
        <v>160.6</v>
      </c>
      <c r="I35" s="193">
        <v>151.4</v>
      </c>
      <c r="J35" s="193">
        <v>146</v>
      </c>
      <c r="K35" s="193">
        <v>134.5</v>
      </c>
      <c r="L35" s="193"/>
      <c r="M35" s="193">
        <v>143.69999999999999</v>
      </c>
      <c r="N35" s="193">
        <v>141.4</v>
      </c>
      <c r="O35" s="193">
        <v>133.80000000000001</v>
      </c>
      <c r="P35" s="193">
        <v>131.5</v>
      </c>
      <c r="Q35" s="193">
        <v>113.5</v>
      </c>
      <c r="R35" s="193">
        <v>111.4</v>
      </c>
      <c r="S35" s="194">
        <v>127.9</v>
      </c>
      <c r="T35" s="238"/>
      <c r="U35" s="238"/>
      <c r="V35" s="238"/>
    </row>
    <row r="36" spans="1:22" x14ac:dyDescent="0.35">
      <c r="A36" s="290" t="s">
        <v>126</v>
      </c>
      <c r="B36" s="193">
        <v>137.6</v>
      </c>
      <c r="C36" s="193">
        <v>113</v>
      </c>
      <c r="D36" s="193">
        <v>132.5</v>
      </c>
      <c r="E36" s="193">
        <v>138</v>
      </c>
      <c r="F36" s="193">
        <v>141.6</v>
      </c>
      <c r="G36" s="193">
        <v>141.19999999999999</v>
      </c>
      <c r="H36" s="193">
        <v>128</v>
      </c>
      <c r="I36" s="193">
        <v>116.2</v>
      </c>
      <c r="J36" s="193">
        <v>121.5</v>
      </c>
      <c r="K36" s="193">
        <v>123.4</v>
      </c>
      <c r="L36" s="193">
        <v>114.9</v>
      </c>
      <c r="M36" s="193">
        <v>95</v>
      </c>
      <c r="N36" s="193"/>
      <c r="O36" s="193">
        <v>132.30000000000001</v>
      </c>
      <c r="P36" s="193">
        <v>131.5</v>
      </c>
      <c r="Q36" s="193">
        <v>138.9</v>
      </c>
      <c r="R36" s="193"/>
      <c r="S36" s="194"/>
      <c r="T36" s="238"/>
      <c r="U36" s="238"/>
      <c r="V36" s="238"/>
    </row>
    <row r="37" spans="1:22" x14ac:dyDescent="0.35">
      <c r="A37" s="290" t="s">
        <v>127</v>
      </c>
      <c r="B37" s="193"/>
      <c r="C37" s="193">
        <v>150.5</v>
      </c>
      <c r="D37" s="193">
        <v>154.5</v>
      </c>
      <c r="E37" s="193"/>
      <c r="F37" s="193">
        <v>151</v>
      </c>
      <c r="G37" s="193">
        <v>146.4</v>
      </c>
      <c r="H37" s="193"/>
      <c r="I37" s="193">
        <v>150.69999999999999</v>
      </c>
      <c r="J37" s="193">
        <v>147.5</v>
      </c>
      <c r="K37" s="193">
        <v>140.69999999999999</v>
      </c>
      <c r="L37" s="193">
        <v>144.5</v>
      </c>
      <c r="M37" s="193">
        <v>141.19999999999999</v>
      </c>
      <c r="N37" s="193"/>
      <c r="O37" s="193">
        <v>139</v>
      </c>
      <c r="P37" s="193"/>
      <c r="Q37" s="193">
        <v>135.9</v>
      </c>
      <c r="R37" s="193">
        <v>135</v>
      </c>
      <c r="S37" s="194"/>
      <c r="T37" s="238"/>
      <c r="U37" s="238"/>
      <c r="V37" s="238"/>
    </row>
    <row r="38" spans="1:22" s="2" customFormat="1" x14ac:dyDescent="0.35">
      <c r="A38" s="292" t="s">
        <v>128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4"/>
      <c r="T38" s="293"/>
      <c r="U38" s="293"/>
      <c r="V38" s="293"/>
    </row>
    <row r="39" spans="1:22" x14ac:dyDescent="0.35">
      <c r="A39" s="290" t="s">
        <v>129</v>
      </c>
      <c r="B39" s="193">
        <v>167.2</v>
      </c>
      <c r="C39" s="193">
        <v>177.6</v>
      </c>
      <c r="D39" s="193">
        <v>151.80000000000001</v>
      </c>
      <c r="E39" s="193">
        <v>135.69999999999999</v>
      </c>
      <c r="F39" s="193">
        <v>117.4</v>
      </c>
      <c r="G39" s="193">
        <v>126.2</v>
      </c>
      <c r="H39" s="193">
        <v>103</v>
      </c>
      <c r="I39" s="193">
        <v>90</v>
      </c>
      <c r="J39" s="193">
        <v>80</v>
      </c>
      <c r="K39" s="193"/>
      <c r="L39" s="193"/>
      <c r="M39" s="193"/>
      <c r="N39" s="193">
        <v>87</v>
      </c>
      <c r="O39" s="193">
        <v>77.2</v>
      </c>
      <c r="P39" s="193"/>
      <c r="Q39" s="193"/>
      <c r="R39" s="193">
        <v>62</v>
      </c>
      <c r="S39" s="194"/>
      <c r="T39" s="238"/>
      <c r="U39" s="238"/>
      <c r="V39" s="238"/>
    </row>
    <row r="40" spans="1:22" x14ac:dyDescent="0.35">
      <c r="A40" s="290" t="s">
        <v>130</v>
      </c>
      <c r="B40" s="193">
        <v>146</v>
      </c>
      <c r="C40" s="193">
        <v>137.1</v>
      </c>
      <c r="D40" s="193"/>
      <c r="E40" s="193"/>
      <c r="F40" s="193">
        <v>126.2</v>
      </c>
      <c r="G40" s="193">
        <v>122.6</v>
      </c>
      <c r="H40" s="193">
        <v>140.19999999999999</v>
      </c>
      <c r="I40" s="193">
        <v>115.6</v>
      </c>
      <c r="J40" s="193">
        <v>128</v>
      </c>
      <c r="K40" s="193">
        <v>118.3</v>
      </c>
      <c r="L40" s="193">
        <v>112.4</v>
      </c>
      <c r="M40" s="193">
        <v>117</v>
      </c>
      <c r="N40" s="193">
        <v>113.5</v>
      </c>
      <c r="O40" s="193">
        <v>103.1</v>
      </c>
      <c r="P40" s="193">
        <v>111.8</v>
      </c>
      <c r="Q40" s="193">
        <v>108</v>
      </c>
      <c r="R40" s="193">
        <v>82.7</v>
      </c>
      <c r="S40" s="194"/>
      <c r="T40" s="291">
        <v>74</v>
      </c>
      <c r="U40" s="193">
        <v>74</v>
      </c>
      <c r="V40" s="238"/>
    </row>
    <row r="41" spans="1:22" x14ac:dyDescent="0.35">
      <c r="A41" s="290" t="s">
        <v>131</v>
      </c>
      <c r="B41" s="193">
        <v>75.099999999999994</v>
      </c>
      <c r="C41" s="193">
        <v>83.1</v>
      </c>
      <c r="D41" s="193">
        <v>91.2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>
        <v>14.2</v>
      </c>
      <c r="R41" s="193"/>
      <c r="S41" s="194"/>
      <c r="T41" s="238">
        <v>7.81</v>
      </c>
      <c r="U41" s="238">
        <v>8.08</v>
      </c>
      <c r="V41" s="238"/>
    </row>
    <row r="42" spans="1:22" x14ac:dyDescent="0.35">
      <c r="A42" s="290" t="s">
        <v>132</v>
      </c>
      <c r="B42" s="193"/>
      <c r="C42" s="193"/>
      <c r="D42" s="193"/>
      <c r="E42" s="193">
        <v>47.3</v>
      </c>
      <c r="F42" s="193"/>
      <c r="G42" s="193">
        <v>50.5</v>
      </c>
      <c r="H42" s="193">
        <v>50.4</v>
      </c>
      <c r="I42" s="193">
        <v>48</v>
      </c>
      <c r="J42" s="193">
        <v>46.1</v>
      </c>
      <c r="K42" s="193">
        <v>53.8</v>
      </c>
      <c r="L42" s="193"/>
      <c r="M42" s="193">
        <v>30</v>
      </c>
      <c r="N42" s="193"/>
      <c r="O42" s="193"/>
      <c r="P42" s="193"/>
      <c r="Q42" s="193"/>
      <c r="R42" s="193"/>
      <c r="S42" s="194"/>
      <c r="T42" s="238"/>
      <c r="U42" s="238"/>
      <c r="V42" s="238"/>
    </row>
    <row r="43" spans="1:22" x14ac:dyDescent="0.35">
      <c r="A43" s="290" t="s">
        <v>133</v>
      </c>
      <c r="B43" s="193"/>
      <c r="C43" s="193">
        <v>44.8</v>
      </c>
      <c r="D43" s="193">
        <v>36.299999999999997</v>
      </c>
      <c r="E43" s="193"/>
      <c r="F43" s="193">
        <v>39</v>
      </c>
      <c r="G43" s="193">
        <v>42.6</v>
      </c>
      <c r="H43" s="193">
        <v>49</v>
      </c>
      <c r="I43" s="193">
        <v>51</v>
      </c>
      <c r="J43" s="193"/>
      <c r="K43" s="193">
        <v>49</v>
      </c>
      <c r="L43" s="193">
        <v>57.2</v>
      </c>
      <c r="M43" s="193"/>
      <c r="N43" s="193">
        <v>47.6</v>
      </c>
      <c r="O43" s="193">
        <v>49.6</v>
      </c>
      <c r="P43" s="193"/>
      <c r="Q43" s="193">
        <v>49.1</v>
      </c>
      <c r="R43" s="193">
        <v>50.6</v>
      </c>
      <c r="S43" s="194"/>
      <c r="T43" s="238"/>
      <c r="U43" s="238"/>
      <c r="V43" s="238"/>
    </row>
    <row r="44" spans="1:22" x14ac:dyDescent="0.35">
      <c r="A44" s="290" t="s">
        <v>134</v>
      </c>
      <c r="B44" s="193"/>
      <c r="C44" s="193"/>
      <c r="D44" s="193"/>
      <c r="E44" s="193"/>
      <c r="F44" s="193">
        <v>58.8</v>
      </c>
      <c r="G44" s="193"/>
      <c r="H44" s="193"/>
      <c r="I44" s="193"/>
      <c r="J44" s="193">
        <v>96.5</v>
      </c>
      <c r="K44" s="193">
        <v>94.4</v>
      </c>
      <c r="L44" s="193"/>
      <c r="M44" s="193"/>
      <c r="N44" s="193">
        <v>97.2</v>
      </c>
      <c r="O44" s="193"/>
      <c r="P44" s="193">
        <v>94.4</v>
      </c>
      <c r="Q44" s="193">
        <v>83.4</v>
      </c>
      <c r="R44" s="193"/>
      <c r="S44" s="194"/>
      <c r="T44" s="238"/>
      <c r="U44" s="238"/>
      <c r="V44" s="238"/>
    </row>
    <row r="45" spans="1:22" x14ac:dyDescent="0.35">
      <c r="A45" s="290" t="s">
        <v>135</v>
      </c>
      <c r="B45" s="193">
        <v>17.399999999999999</v>
      </c>
      <c r="C45" s="193"/>
      <c r="D45" s="193"/>
      <c r="E45" s="193"/>
      <c r="F45" s="193">
        <v>18.5</v>
      </c>
      <c r="G45" s="193">
        <v>16.899999999999999</v>
      </c>
      <c r="H45" s="193">
        <v>16.7</v>
      </c>
      <c r="I45" s="193"/>
      <c r="J45" s="193"/>
      <c r="K45" s="193"/>
      <c r="L45" s="193"/>
      <c r="M45" s="193"/>
      <c r="N45" s="193"/>
      <c r="O45" s="193">
        <v>36</v>
      </c>
      <c r="P45" s="193">
        <v>28</v>
      </c>
      <c r="Q45" s="193">
        <v>28</v>
      </c>
      <c r="R45" s="193"/>
      <c r="S45" s="194">
        <v>21.3</v>
      </c>
      <c r="T45" s="193">
        <v>24.52</v>
      </c>
      <c r="U45" s="238"/>
      <c r="V45" s="238"/>
    </row>
    <row r="46" spans="1:22" x14ac:dyDescent="0.35">
      <c r="A46" s="290" t="s">
        <v>136</v>
      </c>
      <c r="B46" s="193"/>
      <c r="C46" s="193"/>
      <c r="D46" s="193">
        <v>106</v>
      </c>
      <c r="E46" s="193">
        <v>98</v>
      </c>
      <c r="F46" s="193"/>
      <c r="G46" s="193">
        <v>101.8</v>
      </c>
      <c r="H46" s="193">
        <v>88.7</v>
      </c>
      <c r="I46" s="193">
        <v>87</v>
      </c>
      <c r="J46" s="193">
        <v>81</v>
      </c>
      <c r="K46" s="193">
        <v>90</v>
      </c>
      <c r="L46" s="193">
        <v>73.900000000000006</v>
      </c>
      <c r="M46" s="193">
        <v>71.5</v>
      </c>
      <c r="N46" s="193">
        <v>71</v>
      </c>
      <c r="O46" s="193"/>
      <c r="P46" s="193">
        <v>88.2</v>
      </c>
      <c r="Q46" s="193"/>
      <c r="R46" s="193">
        <v>69</v>
      </c>
      <c r="S46" s="194">
        <v>63</v>
      </c>
      <c r="T46" s="238"/>
      <c r="U46" s="238"/>
      <c r="V46" s="238"/>
    </row>
    <row r="47" spans="1:22" x14ac:dyDescent="0.35">
      <c r="A47" s="290" t="s">
        <v>137</v>
      </c>
      <c r="B47" s="193"/>
      <c r="C47" s="193"/>
      <c r="D47" s="193"/>
      <c r="E47" s="193"/>
      <c r="F47" s="193">
        <v>67</v>
      </c>
      <c r="G47" s="193"/>
      <c r="H47" s="193">
        <v>64.3</v>
      </c>
      <c r="I47" s="193"/>
      <c r="J47" s="193">
        <v>61.6</v>
      </c>
      <c r="K47" s="193"/>
      <c r="L47" s="193"/>
      <c r="M47" s="193"/>
      <c r="N47" s="193">
        <v>78</v>
      </c>
      <c r="O47" s="193"/>
      <c r="P47" s="193"/>
      <c r="Q47" s="193"/>
      <c r="R47" s="193"/>
      <c r="S47" s="194"/>
      <c r="T47" s="238"/>
      <c r="U47" s="238"/>
      <c r="V47" s="238"/>
    </row>
    <row r="48" spans="1:22" x14ac:dyDescent="0.35">
      <c r="A48" s="290" t="s">
        <v>138</v>
      </c>
      <c r="B48" s="193"/>
      <c r="C48" s="193">
        <v>75</v>
      </c>
      <c r="D48" s="193">
        <v>61.1</v>
      </c>
      <c r="E48" s="193">
        <v>59.2</v>
      </c>
      <c r="F48" s="193">
        <v>59.3</v>
      </c>
      <c r="G48" s="193">
        <v>59.5</v>
      </c>
      <c r="H48" s="193">
        <v>54</v>
      </c>
      <c r="I48" s="193">
        <v>51.4</v>
      </c>
      <c r="J48" s="193">
        <v>58.7</v>
      </c>
      <c r="K48" s="193">
        <v>50</v>
      </c>
      <c r="L48" s="193"/>
      <c r="M48" s="193">
        <v>47.7</v>
      </c>
      <c r="N48" s="193"/>
      <c r="O48" s="193">
        <v>44.2</v>
      </c>
      <c r="P48" s="193">
        <v>41.9</v>
      </c>
      <c r="Q48" s="193"/>
      <c r="R48" s="193"/>
      <c r="S48" s="194"/>
      <c r="T48" s="238"/>
      <c r="U48" s="238"/>
      <c r="V48" s="238"/>
    </row>
    <row r="49" spans="1:23" x14ac:dyDescent="0.35">
      <c r="A49" s="290" t="s">
        <v>139</v>
      </c>
      <c r="B49" s="193"/>
      <c r="C49" s="193"/>
      <c r="D49" s="193">
        <v>39.4</v>
      </c>
      <c r="E49" s="193"/>
      <c r="F49" s="193"/>
      <c r="G49" s="193">
        <v>37.200000000000003</v>
      </c>
      <c r="H49" s="193">
        <v>42</v>
      </c>
      <c r="I49" s="193"/>
      <c r="J49" s="193">
        <v>44.2</v>
      </c>
      <c r="K49" s="193"/>
      <c r="L49" s="193"/>
      <c r="M49" s="193"/>
      <c r="N49" s="193"/>
      <c r="O49" s="193">
        <v>33.200000000000003</v>
      </c>
      <c r="P49" s="193">
        <v>39.799999999999997</v>
      </c>
      <c r="Q49" s="193"/>
      <c r="R49" s="193"/>
      <c r="S49" s="194">
        <v>43.8</v>
      </c>
      <c r="T49" s="238"/>
      <c r="U49" s="238"/>
      <c r="V49" s="238"/>
    </row>
    <row r="50" spans="1:23" x14ac:dyDescent="0.35">
      <c r="A50" s="290" t="s">
        <v>140</v>
      </c>
      <c r="B50" s="193">
        <v>74.5</v>
      </c>
      <c r="C50" s="193"/>
      <c r="D50" s="193"/>
      <c r="E50" s="193"/>
      <c r="F50" s="193"/>
      <c r="G50" s="193"/>
      <c r="H50" s="193"/>
      <c r="I50" s="193"/>
      <c r="J50" s="193">
        <v>78.8</v>
      </c>
      <c r="K50" s="193"/>
      <c r="L50" s="193">
        <v>70.3</v>
      </c>
      <c r="M50" s="193">
        <v>67.2</v>
      </c>
      <c r="N50" s="193"/>
      <c r="O50" s="193"/>
      <c r="P50" s="193"/>
      <c r="Q50" s="193"/>
      <c r="R50" s="193"/>
      <c r="S50" s="194"/>
      <c r="T50" s="238"/>
      <c r="U50" s="238"/>
      <c r="V50" s="238"/>
    </row>
    <row r="51" spans="1:23" s="2" customFormat="1" x14ac:dyDescent="0.35">
      <c r="A51" s="292" t="s">
        <v>141</v>
      </c>
      <c r="B51" s="197"/>
      <c r="C51" s="197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/>
      <c r="T51" s="293"/>
      <c r="U51" s="293"/>
      <c r="V51" s="293"/>
    </row>
    <row r="52" spans="1:23" x14ac:dyDescent="0.35">
      <c r="A52" s="290" t="s">
        <v>142</v>
      </c>
      <c r="B52" s="193"/>
      <c r="C52" s="193"/>
      <c r="D52" s="193">
        <v>69</v>
      </c>
      <c r="E52" s="193">
        <v>68.099999999999994</v>
      </c>
      <c r="F52" s="193"/>
      <c r="G52" s="193">
        <v>75.5</v>
      </c>
      <c r="H52" s="193">
        <v>63.9</v>
      </c>
      <c r="I52" s="193"/>
      <c r="J52" s="193">
        <v>65</v>
      </c>
      <c r="K52" s="193">
        <v>66.099999999999994</v>
      </c>
      <c r="L52" s="193"/>
      <c r="M52" s="193"/>
      <c r="N52" s="193"/>
      <c r="O52" s="193">
        <v>59.4</v>
      </c>
      <c r="P52" s="193">
        <v>54.8</v>
      </c>
      <c r="Q52" s="193"/>
      <c r="R52" s="193"/>
      <c r="S52" s="299"/>
      <c r="T52" s="238"/>
      <c r="U52" s="238"/>
      <c r="V52" s="238"/>
    </row>
    <row r="53" spans="1:23" x14ac:dyDescent="0.35">
      <c r="A53" s="294" t="s">
        <v>201</v>
      </c>
      <c r="B53" s="295">
        <f>MEDIAN(B5:B52)</f>
        <v>129.4</v>
      </c>
      <c r="C53" s="295">
        <f t="shared" ref="C53:V53" si="0">MEDIAN(C5:C52)</f>
        <v>116.2</v>
      </c>
      <c r="D53" s="295">
        <f t="shared" si="0"/>
        <v>132.5</v>
      </c>
      <c r="E53" s="295">
        <f t="shared" si="0"/>
        <v>126.35</v>
      </c>
      <c r="F53" s="295">
        <f t="shared" si="0"/>
        <v>112.3</v>
      </c>
      <c r="G53" s="295">
        <f t="shared" si="0"/>
        <v>126.2</v>
      </c>
      <c r="H53" s="295">
        <f t="shared" si="0"/>
        <v>103</v>
      </c>
      <c r="I53" s="295">
        <f t="shared" si="0"/>
        <v>114.6</v>
      </c>
      <c r="J53" s="295">
        <f t="shared" si="0"/>
        <v>111.35</v>
      </c>
      <c r="K53" s="295">
        <f t="shared" si="0"/>
        <v>113.9</v>
      </c>
      <c r="L53" s="295">
        <f t="shared" si="0"/>
        <v>103.19999999999999</v>
      </c>
      <c r="M53" s="295">
        <f t="shared" si="0"/>
        <v>94.65</v>
      </c>
      <c r="N53" s="295">
        <f t="shared" si="0"/>
        <v>98.6</v>
      </c>
      <c r="O53" s="295">
        <f t="shared" si="0"/>
        <v>112.9</v>
      </c>
      <c r="P53" s="295">
        <f t="shared" si="0"/>
        <v>108.1</v>
      </c>
      <c r="Q53" s="295">
        <f t="shared" si="0"/>
        <v>108</v>
      </c>
      <c r="R53" s="295">
        <f t="shared" si="0"/>
        <v>86</v>
      </c>
      <c r="S53" s="295">
        <f t="shared" si="0"/>
        <v>88.24</v>
      </c>
      <c r="T53" s="295">
        <f t="shared" si="0"/>
        <v>74</v>
      </c>
      <c r="U53" s="295">
        <f t="shared" si="0"/>
        <v>74</v>
      </c>
      <c r="V53" s="295">
        <f t="shared" si="0"/>
        <v>31.31</v>
      </c>
    </row>
    <row r="54" spans="1:23" x14ac:dyDescent="0.35">
      <c r="A54" s="296" t="s">
        <v>202</v>
      </c>
      <c r="B54" s="297">
        <f>AVERAGE(B5:B52)</f>
        <v>117.76428571428572</v>
      </c>
      <c r="C54" s="297">
        <f t="shared" ref="C54:V54" si="1">AVERAGE(C5:C52)</f>
        <v>115.45185185185184</v>
      </c>
      <c r="D54" s="297">
        <f t="shared" si="1"/>
        <v>119.77600000000002</v>
      </c>
      <c r="E54" s="297">
        <f t="shared" si="1"/>
        <v>122.37307692307692</v>
      </c>
      <c r="F54" s="297">
        <f t="shared" si="1"/>
        <v>109.34827586206896</v>
      </c>
      <c r="G54" s="297">
        <f t="shared" si="1"/>
        <v>116.18275862068963</v>
      </c>
      <c r="H54" s="297">
        <f t="shared" si="1"/>
        <v>110.83333333333333</v>
      </c>
      <c r="I54" s="297">
        <f t="shared" si="1"/>
        <v>107.30999999999999</v>
      </c>
      <c r="J54" s="297">
        <f t="shared" si="1"/>
        <v>114.04411764705881</v>
      </c>
      <c r="K54" s="297">
        <f t="shared" si="1"/>
        <v>113.175</v>
      </c>
      <c r="L54" s="297">
        <f t="shared" si="1"/>
        <v>104.7</v>
      </c>
      <c r="M54" s="297">
        <f t="shared" si="1"/>
        <v>107.91071428571426</v>
      </c>
      <c r="N54" s="297">
        <f t="shared" si="1"/>
        <v>110.51851851851853</v>
      </c>
      <c r="O54" s="297">
        <f t="shared" si="1"/>
        <v>108.45862068965516</v>
      </c>
      <c r="P54" s="297">
        <f t="shared" si="1"/>
        <v>105.9740740740741</v>
      </c>
      <c r="Q54" s="297">
        <f t="shared" si="1"/>
        <v>101.72916666666664</v>
      </c>
      <c r="R54" s="297">
        <f t="shared" si="1"/>
        <v>98.147619047619045</v>
      </c>
      <c r="S54" s="297">
        <f t="shared" si="1"/>
        <v>93.955294117647043</v>
      </c>
      <c r="T54" s="297">
        <f t="shared" si="1"/>
        <v>67.793999999999997</v>
      </c>
      <c r="U54" s="297">
        <f t="shared" si="1"/>
        <v>71.36</v>
      </c>
      <c r="V54" s="297">
        <f t="shared" si="1"/>
        <v>31.31</v>
      </c>
    </row>
    <row r="57" spans="1:23" x14ac:dyDescent="0.35">
      <c r="T57" s="2"/>
      <c r="U57" s="2"/>
      <c r="V57" s="2"/>
      <c r="W57" s="2"/>
    </row>
  </sheetData>
  <sortState xmlns:xlrd2="http://schemas.microsoft.com/office/spreadsheetml/2017/richdata2" ref="A5:L52">
    <sortCondition ref="A5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EDC0AB1B-CDF3-488B-8094-0D725A4E7F94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BD28-7F10-4856-AC2F-1402D1330670}">
  <sheetPr codeName="Tabelle3"/>
  <dimension ref="A1:Y55"/>
  <sheetViews>
    <sheetView showGridLines="0" workbookViewId="0">
      <selection activeCell="A2" sqref="A2"/>
    </sheetView>
  </sheetViews>
  <sheetFormatPr defaultColWidth="8.81640625" defaultRowHeight="14.5" x14ac:dyDescent="0.35"/>
  <cols>
    <col min="1" max="1" width="27.453125" customWidth="1"/>
    <col min="2" max="2" width="8" customWidth="1"/>
  </cols>
  <sheetData>
    <row r="1" spans="1:25" x14ac:dyDescent="0.35">
      <c r="A1" s="2" t="s">
        <v>195</v>
      </c>
      <c r="B1" s="94" t="s">
        <v>203</v>
      </c>
    </row>
    <row r="2" spans="1:25" x14ac:dyDescent="0.35">
      <c r="A2" s="130" t="s">
        <v>92</v>
      </c>
    </row>
    <row r="3" spans="1:25" x14ac:dyDescent="0.35">
      <c r="A3" s="71" t="s">
        <v>93</v>
      </c>
      <c r="B3" s="69">
        <v>2000</v>
      </c>
      <c r="C3" s="69">
        <v>2001</v>
      </c>
      <c r="D3" s="69">
        <v>2002</v>
      </c>
      <c r="E3" s="69">
        <v>2003</v>
      </c>
      <c r="F3" s="69">
        <v>2004</v>
      </c>
      <c r="G3" s="69">
        <v>2005</v>
      </c>
      <c r="H3" s="69">
        <v>2006</v>
      </c>
      <c r="I3" s="69">
        <v>2007</v>
      </c>
      <c r="J3" s="69">
        <v>2008</v>
      </c>
      <c r="K3" s="69">
        <v>2009</v>
      </c>
      <c r="L3" s="69">
        <v>2010</v>
      </c>
      <c r="M3" s="69">
        <v>2011</v>
      </c>
      <c r="N3" s="69">
        <v>2012</v>
      </c>
      <c r="O3" s="69">
        <v>2013</v>
      </c>
      <c r="P3" s="69">
        <v>2014</v>
      </c>
      <c r="Q3" s="69">
        <v>2015</v>
      </c>
      <c r="R3" s="69">
        <v>2016</v>
      </c>
      <c r="S3" s="69">
        <v>2017</v>
      </c>
      <c r="T3" s="69">
        <v>2018</v>
      </c>
      <c r="U3" s="69">
        <v>2019</v>
      </c>
      <c r="V3" s="69">
        <v>2020</v>
      </c>
      <c r="W3" s="69">
        <v>2021</v>
      </c>
      <c r="X3" s="69">
        <v>2022</v>
      </c>
      <c r="Y3" s="70">
        <v>2023</v>
      </c>
    </row>
    <row r="4" spans="1:25" s="2" customFormat="1" x14ac:dyDescent="0.35">
      <c r="A4" s="72" t="s">
        <v>94</v>
      </c>
      <c r="B4" s="95" t="s">
        <v>150</v>
      </c>
      <c r="C4" s="95" t="s">
        <v>150</v>
      </c>
      <c r="D4" s="95"/>
      <c r="E4" s="95" t="s">
        <v>150</v>
      </c>
      <c r="F4" s="95" t="s">
        <v>150</v>
      </c>
      <c r="G4" s="95" t="s">
        <v>150</v>
      </c>
      <c r="H4" s="95" t="s">
        <v>150</v>
      </c>
      <c r="I4" s="95" t="s">
        <v>150</v>
      </c>
      <c r="J4" s="95" t="s">
        <v>150</v>
      </c>
      <c r="K4" s="95" t="s">
        <v>150</v>
      </c>
      <c r="L4" s="95" t="s">
        <v>150</v>
      </c>
      <c r="M4" s="95" t="s">
        <v>150</v>
      </c>
      <c r="N4" s="95" t="s">
        <v>150</v>
      </c>
      <c r="O4" s="95" t="s">
        <v>150</v>
      </c>
      <c r="P4" s="95" t="s">
        <v>150</v>
      </c>
      <c r="Q4" s="95" t="s">
        <v>150</v>
      </c>
      <c r="R4" s="95" t="s">
        <v>150</v>
      </c>
      <c r="S4" s="95" t="s">
        <v>150</v>
      </c>
      <c r="T4" s="95" t="s">
        <v>150</v>
      </c>
      <c r="U4" s="171" t="s">
        <v>150</v>
      </c>
      <c r="V4" s="171" t="s">
        <v>150</v>
      </c>
      <c r="W4" s="172"/>
      <c r="X4" s="172"/>
      <c r="Y4" s="122"/>
    </row>
    <row r="5" spans="1:25" x14ac:dyDescent="0.35">
      <c r="A5" s="96" t="s">
        <v>95</v>
      </c>
      <c r="B5" s="193" t="s">
        <v>150</v>
      </c>
      <c r="C5" s="193" t="s">
        <v>150</v>
      </c>
      <c r="D5" s="193"/>
      <c r="E5" s="193" t="s">
        <v>150</v>
      </c>
      <c r="F5" s="193" t="s">
        <v>150</v>
      </c>
      <c r="G5" s="193" t="s">
        <v>150</v>
      </c>
      <c r="H5" s="193" t="s">
        <v>150</v>
      </c>
      <c r="I5" s="193" t="s">
        <v>150</v>
      </c>
      <c r="J5" s="193" t="s">
        <v>150</v>
      </c>
      <c r="K5" s="193" t="s">
        <v>150</v>
      </c>
      <c r="L5" s="193" t="s">
        <v>150</v>
      </c>
      <c r="M5" s="193" t="s">
        <v>150</v>
      </c>
      <c r="N5" s="193" t="s">
        <v>150</v>
      </c>
      <c r="O5" s="193" t="s">
        <v>150</v>
      </c>
      <c r="P5" s="193" t="s">
        <v>150</v>
      </c>
      <c r="Q5" s="193">
        <v>29.8</v>
      </c>
      <c r="R5" s="193" t="s">
        <v>150</v>
      </c>
      <c r="S5" s="193" t="s">
        <v>150</v>
      </c>
      <c r="T5" s="193" t="s">
        <v>150</v>
      </c>
      <c r="U5" s="194" t="s">
        <v>150</v>
      </c>
      <c r="V5" s="194" t="s">
        <v>150</v>
      </c>
      <c r="W5" s="195"/>
      <c r="X5" s="195"/>
      <c r="Y5" s="196"/>
    </row>
    <row r="6" spans="1:25" x14ac:dyDescent="0.35">
      <c r="A6" s="96" t="s">
        <v>96</v>
      </c>
      <c r="B6" s="193" t="s">
        <v>150</v>
      </c>
      <c r="C6" s="193">
        <v>17.100000000000001</v>
      </c>
      <c r="D6" s="193"/>
      <c r="E6" s="193" t="s">
        <v>150</v>
      </c>
      <c r="F6" s="193" t="s">
        <v>150</v>
      </c>
      <c r="G6" s="193" t="s">
        <v>150</v>
      </c>
      <c r="H6" s="193">
        <v>17.5</v>
      </c>
      <c r="I6" s="193" t="s">
        <v>150</v>
      </c>
      <c r="J6" s="193" t="s">
        <v>150</v>
      </c>
      <c r="K6" s="193" t="s">
        <v>150</v>
      </c>
      <c r="L6" s="193" t="s">
        <v>150</v>
      </c>
      <c r="M6" s="193">
        <v>22.4</v>
      </c>
      <c r="N6" s="193" t="s">
        <v>150</v>
      </c>
      <c r="O6" s="193" t="s">
        <v>150</v>
      </c>
      <c r="P6" s="193">
        <v>25.9</v>
      </c>
      <c r="Q6" s="193" t="s">
        <v>150</v>
      </c>
      <c r="R6" s="193" t="s">
        <v>150</v>
      </c>
      <c r="S6" s="193">
        <v>28</v>
      </c>
      <c r="T6" s="193" t="s">
        <v>150</v>
      </c>
      <c r="U6" s="194" t="s">
        <v>150</v>
      </c>
      <c r="V6" s="194" t="s">
        <v>150</v>
      </c>
      <c r="W6" s="195"/>
      <c r="X6" s="195"/>
      <c r="Y6" s="196"/>
    </row>
    <row r="7" spans="1:25" x14ac:dyDescent="0.35">
      <c r="A7" s="96" t="s">
        <v>97</v>
      </c>
      <c r="B7" s="193" t="s">
        <v>150</v>
      </c>
      <c r="C7" s="193" t="s">
        <v>150</v>
      </c>
      <c r="D7" s="193"/>
      <c r="E7" s="193">
        <v>25.8</v>
      </c>
      <c r="F7" s="193" t="s">
        <v>150</v>
      </c>
      <c r="G7" s="193" t="s">
        <v>150</v>
      </c>
      <c r="H7" s="193" t="s">
        <v>150</v>
      </c>
      <c r="I7" s="193" t="s">
        <v>150</v>
      </c>
      <c r="J7" s="193" t="s">
        <v>150</v>
      </c>
      <c r="K7" s="193" t="s">
        <v>150</v>
      </c>
      <c r="L7" s="193">
        <v>39.9</v>
      </c>
      <c r="M7" s="193" t="s">
        <v>150</v>
      </c>
      <c r="N7" s="193" t="s">
        <v>150</v>
      </c>
      <c r="O7" s="193" t="s">
        <v>150</v>
      </c>
      <c r="P7" s="193">
        <v>32.9</v>
      </c>
      <c r="Q7" s="193">
        <v>40.6</v>
      </c>
      <c r="R7" s="193">
        <v>46.3</v>
      </c>
      <c r="S7" s="193">
        <v>54.9</v>
      </c>
      <c r="T7" s="193">
        <v>56.6</v>
      </c>
      <c r="U7" s="194" t="s">
        <v>150</v>
      </c>
      <c r="V7" s="194">
        <v>58.2</v>
      </c>
      <c r="W7" s="195"/>
      <c r="X7" s="195"/>
      <c r="Y7" s="196"/>
    </row>
    <row r="8" spans="1:25" x14ac:dyDescent="0.35">
      <c r="A8" s="96" t="s">
        <v>98</v>
      </c>
      <c r="B8" s="193" t="s">
        <v>150</v>
      </c>
      <c r="C8" s="193" t="s">
        <v>150</v>
      </c>
      <c r="D8" s="193">
        <v>17.5</v>
      </c>
      <c r="E8" s="193" t="s">
        <v>150</v>
      </c>
      <c r="F8" s="193" t="s">
        <v>150</v>
      </c>
      <c r="G8" s="193" t="s">
        <v>150</v>
      </c>
      <c r="H8" s="193" t="s">
        <v>150</v>
      </c>
      <c r="I8" s="193" t="s">
        <v>150</v>
      </c>
      <c r="J8" s="193" t="s">
        <v>150</v>
      </c>
      <c r="K8" s="193" t="s">
        <v>150</v>
      </c>
      <c r="L8" s="193">
        <v>32.799999999999997</v>
      </c>
      <c r="M8" s="193" t="s">
        <v>150</v>
      </c>
      <c r="N8" s="193" t="s">
        <v>150</v>
      </c>
      <c r="O8" s="193" t="s">
        <v>150</v>
      </c>
      <c r="P8" s="193" t="s">
        <v>150</v>
      </c>
      <c r="Q8" s="193" t="s">
        <v>150</v>
      </c>
      <c r="R8" s="193">
        <v>39.6</v>
      </c>
      <c r="S8" s="193" t="s">
        <v>150</v>
      </c>
      <c r="T8" s="193" t="s">
        <v>150</v>
      </c>
      <c r="U8" s="194" t="s">
        <v>150</v>
      </c>
      <c r="V8" s="194" t="s">
        <v>150</v>
      </c>
      <c r="W8" s="195"/>
      <c r="X8" s="195"/>
      <c r="Y8" s="196"/>
    </row>
    <row r="9" spans="1:25" x14ac:dyDescent="0.35">
      <c r="A9" s="96" t="s">
        <v>99</v>
      </c>
      <c r="B9" s="193" t="s">
        <v>150</v>
      </c>
      <c r="C9" s="193" t="s">
        <v>150</v>
      </c>
      <c r="D9" s="193"/>
      <c r="E9" s="193" t="s">
        <v>150</v>
      </c>
      <c r="F9" s="193" t="s">
        <v>150</v>
      </c>
      <c r="G9" s="193" t="s">
        <v>150</v>
      </c>
      <c r="H9" s="193" t="s">
        <v>150</v>
      </c>
      <c r="I9" s="193" t="s">
        <v>150</v>
      </c>
      <c r="J9" s="193" t="s">
        <v>150</v>
      </c>
      <c r="K9" s="193" t="s">
        <v>150</v>
      </c>
      <c r="L9" s="193">
        <v>28.7</v>
      </c>
      <c r="M9" s="193" t="s">
        <v>150</v>
      </c>
      <c r="N9" s="193" t="s">
        <v>150</v>
      </c>
      <c r="O9" s="193" t="s">
        <v>150</v>
      </c>
      <c r="P9" s="193" t="s">
        <v>150</v>
      </c>
      <c r="Q9" s="193" t="s">
        <v>150</v>
      </c>
      <c r="R9" s="193" t="s">
        <v>150</v>
      </c>
      <c r="S9" s="193" t="s">
        <v>150</v>
      </c>
      <c r="T9" s="193" t="s">
        <v>150</v>
      </c>
      <c r="U9" s="194">
        <v>27.6</v>
      </c>
      <c r="V9" s="194" t="s">
        <v>150</v>
      </c>
      <c r="W9" s="195"/>
      <c r="X9" s="195"/>
      <c r="Y9" s="196"/>
    </row>
    <row r="10" spans="1:25" x14ac:dyDescent="0.35">
      <c r="A10" s="96" t="s">
        <v>100</v>
      </c>
      <c r="B10" s="193" t="s">
        <v>150</v>
      </c>
      <c r="C10" s="193" t="s">
        <v>150</v>
      </c>
      <c r="D10" s="193"/>
      <c r="E10" s="193" t="s">
        <v>150</v>
      </c>
      <c r="F10" s="193">
        <v>8</v>
      </c>
      <c r="G10" s="193" t="s">
        <v>150</v>
      </c>
      <c r="H10" s="193" t="s">
        <v>150</v>
      </c>
      <c r="I10" s="193" t="s">
        <v>150</v>
      </c>
      <c r="J10" s="193" t="s">
        <v>150</v>
      </c>
      <c r="K10" s="193" t="s">
        <v>150</v>
      </c>
      <c r="L10" s="193">
        <v>13.6</v>
      </c>
      <c r="M10" s="193" t="s">
        <v>150</v>
      </c>
      <c r="N10" s="193" t="s">
        <v>150</v>
      </c>
      <c r="O10" s="193" t="s">
        <v>150</v>
      </c>
      <c r="P10" s="193">
        <v>20.2</v>
      </c>
      <c r="Q10" s="193" t="s">
        <v>150</v>
      </c>
      <c r="R10" s="193" t="s">
        <v>150</v>
      </c>
      <c r="S10" s="193" t="s">
        <v>150</v>
      </c>
      <c r="T10" s="193" t="s">
        <v>150</v>
      </c>
      <c r="U10" s="194">
        <v>17.5</v>
      </c>
      <c r="V10" s="194" t="s">
        <v>150</v>
      </c>
      <c r="W10" s="195"/>
      <c r="X10" s="195"/>
      <c r="Y10" s="196"/>
    </row>
    <row r="11" spans="1:25" x14ac:dyDescent="0.35">
      <c r="A11" s="96" t="s">
        <v>101</v>
      </c>
      <c r="B11" s="193" t="s">
        <v>150</v>
      </c>
      <c r="C11" s="193" t="s">
        <v>150</v>
      </c>
      <c r="D11" s="193"/>
      <c r="E11" s="193" t="s">
        <v>150</v>
      </c>
      <c r="F11" s="193" t="s">
        <v>150</v>
      </c>
      <c r="G11" s="193" t="s">
        <v>150</v>
      </c>
      <c r="H11" s="193" t="s">
        <v>150</v>
      </c>
      <c r="I11" s="193" t="s">
        <v>150</v>
      </c>
      <c r="J11" s="193" t="s">
        <v>150</v>
      </c>
      <c r="K11" s="193" t="s">
        <v>150</v>
      </c>
      <c r="L11" s="193" t="s">
        <v>150</v>
      </c>
      <c r="M11" s="193" t="s">
        <v>150</v>
      </c>
      <c r="N11" s="193">
        <v>28.8</v>
      </c>
      <c r="O11" s="193" t="s">
        <v>150</v>
      </c>
      <c r="P11" s="193" t="s">
        <v>150</v>
      </c>
      <c r="Q11" s="193" t="s">
        <v>150</v>
      </c>
      <c r="R11" s="193" t="s">
        <v>150</v>
      </c>
      <c r="S11" s="193" t="s">
        <v>150</v>
      </c>
      <c r="T11" s="193" t="s">
        <v>150</v>
      </c>
      <c r="U11" s="194" t="s">
        <v>150</v>
      </c>
      <c r="V11" s="194" t="s">
        <v>150</v>
      </c>
      <c r="W11" s="195"/>
      <c r="X11" s="195"/>
      <c r="Y11" s="196"/>
    </row>
    <row r="12" spans="1:25" x14ac:dyDescent="0.35">
      <c r="A12" s="96" t="s">
        <v>102</v>
      </c>
      <c r="B12" s="193" t="s">
        <v>150</v>
      </c>
      <c r="C12" s="193" t="s">
        <v>150</v>
      </c>
      <c r="D12" s="193"/>
      <c r="E12" s="193" t="s">
        <v>150</v>
      </c>
      <c r="F12" s="193" t="s">
        <v>150</v>
      </c>
      <c r="G12" s="193" t="s">
        <v>150</v>
      </c>
      <c r="H12" s="193" t="s">
        <v>150</v>
      </c>
      <c r="I12" s="193">
        <v>16.100000000000001</v>
      </c>
      <c r="J12" s="193" t="s">
        <v>150</v>
      </c>
      <c r="K12" s="193" t="s">
        <v>150</v>
      </c>
      <c r="L12" s="193">
        <v>18.399999999999999</v>
      </c>
      <c r="M12" s="193" t="s">
        <v>150</v>
      </c>
      <c r="N12" s="193" t="s">
        <v>150</v>
      </c>
      <c r="O12" s="193">
        <v>18.899999999999999</v>
      </c>
      <c r="P12" s="193" t="s">
        <v>150</v>
      </c>
      <c r="Q12" s="193" t="s">
        <v>150</v>
      </c>
      <c r="R12" s="193" t="s">
        <v>150</v>
      </c>
      <c r="S12" s="193">
        <v>33</v>
      </c>
      <c r="T12" s="193" t="s">
        <v>150</v>
      </c>
      <c r="U12" s="194" t="s">
        <v>150</v>
      </c>
      <c r="V12" s="194" t="s">
        <v>150</v>
      </c>
      <c r="W12" s="195"/>
      <c r="X12" s="195"/>
      <c r="Y12" s="196"/>
    </row>
    <row r="13" spans="1:25" x14ac:dyDescent="0.35">
      <c r="A13" s="96" t="s">
        <v>103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4"/>
      <c r="W13" s="195"/>
      <c r="X13" s="195"/>
      <c r="Y13" s="196"/>
    </row>
    <row r="14" spans="1:25" x14ac:dyDescent="0.35">
      <c r="A14" s="96" t="s">
        <v>104</v>
      </c>
      <c r="B14" s="193" t="s">
        <v>150</v>
      </c>
      <c r="C14" s="193" t="s">
        <v>150</v>
      </c>
      <c r="D14" s="1">
        <v>20.9</v>
      </c>
      <c r="E14" s="193" t="s">
        <v>150</v>
      </c>
      <c r="F14" s="193" t="s">
        <v>150</v>
      </c>
      <c r="G14" s="193" t="s">
        <v>150</v>
      </c>
      <c r="H14" s="193" t="s">
        <v>150</v>
      </c>
      <c r="I14" s="193" t="s">
        <v>150</v>
      </c>
      <c r="J14" s="193" t="s">
        <v>150</v>
      </c>
      <c r="K14" s="193" t="s">
        <v>150</v>
      </c>
      <c r="L14" s="193">
        <v>21</v>
      </c>
      <c r="M14" s="193" t="s">
        <v>150</v>
      </c>
      <c r="N14" s="193" t="s">
        <v>150</v>
      </c>
      <c r="O14" s="193" t="s">
        <v>150</v>
      </c>
      <c r="P14" s="193" t="s">
        <v>150</v>
      </c>
      <c r="Q14" s="193" t="s">
        <v>150</v>
      </c>
      <c r="R14" s="193" t="s">
        <v>150</v>
      </c>
      <c r="S14" s="193" t="s">
        <v>150</v>
      </c>
      <c r="T14" s="193" t="s">
        <v>150</v>
      </c>
      <c r="U14" s="194" t="s">
        <v>150</v>
      </c>
      <c r="V14" s="194" t="s">
        <v>150</v>
      </c>
      <c r="W14" s="195"/>
      <c r="X14" s="195"/>
      <c r="Y14" s="196"/>
    </row>
    <row r="15" spans="1:25" x14ac:dyDescent="0.35">
      <c r="A15" s="96" t="s">
        <v>105</v>
      </c>
      <c r="B15" s="193">
        <v>15.3</v>
      </c>
      <c r="C15" s="193" t="s">
        <v>150</v>
      </c>
      <c r="D15" s="193"/>
      <c r="E15" s="193" t="s">
        <v>150</v>
      </c>
      <c r="F15" s="193" t="s">
        <v>150</v>
      </c>
      <c r="G15" s="193">
        <v>28.2</v>
      </c>
      <c r="H15" s="193" t="s">
        <v>150</v>
      </c>
      <c r="I15" s="193" t="s">
        <v>150</v>
      </c>
      <c r="J15" s="193" t="s">
        <v>150</v>
      </c>
      <c r="K15" s="193" t="s">
        <v>150</v>
      </c>
      <c r="L15" s="193">
        <v>50.8</v>
      </c>
      <c r="M15" s="193" t="s">
        <v>150</v>
      </c>
      <c r="N15" s="193" t="s">
        <v>150</v>
      </c>
      <c r="O15" s="193" t="s">
        <v>150</v>
      </c>
      <c r="P15" s="193">
        <v>56.1</v>
      </c>
      <c r="Q15" s="193">
        <v>59.8</v>
      </c>
      <c r="R15" s="193">
        <v>61.2</v>
      </c>
      <c r="S15" s="193">
        <v>60.1</v>
      </c>
      <c r="T15" s="193">
        <v>63.6</v>
      </c>
      <c r="U15" s="194">
        <v>63.6</v>
      </c>
      <c r="V15" s="194">
        <v>62.6</v>
      </c>
      <c r="W15" s="195"/>
      <c r="X15" s="195"/>
      <c r="Y15" s="196"/>
    </row>
    <row r="16" spans="1:25" x14ac:dyDescent="0.35">
      <c r="A16" s="96" t="s">
        <v>106</v>
      </c>
      <c r="B16" s="193" t="s">
        <v>150</v>
      </c>
      <c r="C16" s="193" t="s">
        <v>150</v>
      </c>
      <c r="D16" s="193"/>
      <c r="E16" s="193" t="s">
        <v>150</v>
      </c>
      <c r="F16" s="193" t="s">
        <v>150</v>
      </c>
      <c r="G16" s="193" t="s">
        <v>150</v>
      </c>
      <c r="H16" s="193" t="s">
        <v>150</v>
      </c>
      <c r="I16" s="193" t="s">
        <v>150</v>
      </c>
      <c r="J16" s="193" t="s">
        <v>150</v>
      </c>
      <c r="K16" s="193" t="s">
        <v>150</v>
      </c>
      <c r="L16" s="193">
        <v>24.4</v>
      </c>
      <c r="M16" s="193" t="s">
        <v>150</v>
      </c>
      <c r="N16" s="193" t="s">
        <v>150</v>
      </c>
      <c r="O16" s="193">
        <v>26.7</v>
      </c>
      <c r="P16" s="193" t="s">
        <v>150</v>
      </c>
      <c r="Q16" s="193" t="s">
        <v>150</v>
      </c>
      <c r="R16" s="193" t="s">
        <v>150</v>
      </c>
      <c r="S16" s="193" t="s">
        <v>150</v>
      </c>
      <c r="T16" s="193">
        <v>37.6</v>
      </c>
      <c r="U16" s="194">
        <v>41.1</v>
      </c>
      <c r="V16" s="194" t="s">
        <v>150</v>
      </c>
      <c r="W16" s="195"/>
      <c r="X16" s="195"/>
      <c r="Y16" s="196"/>
    </row>
    <row r="17" spans="1:25" x14ac:dyDescent="0.35">
      <c r="A17" s="96" t="s">
        <v>107</v>
      </c>
      <c r="B17" s="193" t="s">
        <v>150</v>
      </c>
      <c r="C17" s="193" t="s">
        <v>150</v>
      </c>
      <c r="D17" s="193"/>
      <c r="E17" s="193" t="s">
        <v>150</v>
      </c>
      <c r="F17" s="193" t="s">
        <v>150</v>
      </c>
      <c r="G17" s="193">
        <v>22.9</v>
      </c>
      <c r="H17" s="193" t="s">
        <v>150</v>
      </c>
      <c r="I17" s="193" t="s">
        <v>150</v>
      </c>
      <c r="J17" s="193" t="s">
        <v>150</v>
      </c>
      <c r="K17" s="193" t="s">
        <v>150</v>
      </c>
      <c r="L17" s="193" t="s">
        <v>150</v>
      </c>
      <c r="M17" s="193" t="s">
        <v>150</v>
      </c>
      <c r="N17" s="193">
        <v>24.6</v>
      </c>
      <c r="O17" s="193" t="s">
        <v>150</v>
      </c>
      <c r="P17" s="193" t="s">
        <v>150</v>
      </c>
      <c r="Q17" s="193" t="s">
        <v>150</v>
      </c>
      <c r="R17" s="193">
        <v>21.5</v>
      </c>
      <c r="S17" s="193" t="s">
        <v>150</v>
      </c>
      <c r="T17" s="193">
        <v>37.700000000000003</v>
      </c>
      <c r="U17" s="194" t="s">
        <v>150</v>
      </c>
      <c r="V17" s="194" t="s">
        <v>150</v>
      </c>
      <c r="W17" s="195"/>
      <c r="X17" s="195"/>
      <c r="Y17" s="196"/>
    </row>
    <row r="18" spans="1:25" x14ac:dyDescent="0.35">
      <c r="A18" s="96" t="s">
        <v>108</v>
      </c>
      <c r="B18" s="193" t="s">
        <v>150</v>
      </c>
      <c r="C18" s="193" t="s">
        <v>150</v>
      </c>
      <c r="D18" s="193"/>
      <c r="E18" s="193" t="s">
        <v>150</v>
      </c>
      <c r="F18" s="193" t="s">
        <v>150</v>
      </c>
      <c r="G18" s="193" t="s">
        <v>150</v>
      </c>
      <c r="H18" s="193" t="s">
        <v>150</v>
      </c>
      <c r="I18" s="193" t="s">
        <v>150</v>
      </c>
      <c r="J18" s="193" t="s">
        <v>150</v>
      </c>
      <c r="K18" s="193" t="s">
        <v>150</v>
      </c>
      <c r="L18" s="193">
        <v>64.900000000000006</v>
      </c>
      <c r="M18" s="193" t="s">
        <v>150</v>
      </c>
      <c r="N18" s="193" t="s">
        <v>150</v>
      </c>
      <c r="O18" s="193" t="s">
        <v>150</v>
      </c>
      <c r="P18" s="193">
        <v>55.7</v>
      </c>
      <c r="Q18" s="193" t="s">
        <v>150</v>
      </c>
      <c r="R18" s="193" t="s">
        <v>150</v>
      </c>
      <c r="S18" s="193" t="s">
        <v>150</v>
      </c>
      <c r="T18" s="193">
        <v>60</v>
      </c>
      <c r="U18" s="194" t="s">
        <v>150</v>
      </c>
      <c r="V18" s="194" t="s">
        <v>150</v>
      </c>
      <c r="W18" s="195"/>
      <c r="X18" s="195"/>
      <c r="Y18" s="196"/>
    </row>
    <row r="19" spans="1:25" x14ac:dyDescent="0.35">
      <c r="A19" s="96" t="s">
        <v>109</v>
      </c>
      <c r="B19" s="193" t="s">
        <v>150</v>
      </c>
      <c r="C19" s="193" t="s">
        <v>150</v>
      </c>
      <c r="D19" s="193"/>
      <c r="E19" s="193" t="s">
        <v>150</v>
      </c>
      <c r="F19" s="193">
        <v>55.2</v>
      </c>
      <c r="G19" s="193" t="s">
        <v>150</v>
      </c>
      <c r="H19" s="193" t="s">
        <v>150</v>
      </c>
      <c r="I19" s="193" t="s">
        <v>150</v>
      </c>
      <c r="J19" s="193" t="s">
        <v>150</v>
      </c>
      <c r="K19" s="193">
        <v>67.5</v>
      </c>
      <c r="L19" s="193" t="s">
        <v>150</v>
      </c>
      <c r="M19" s="193" t="s">
        <v>150</v>
      </c>
      <c r="N19" s="193" t="s">
        <v>150</v>
      </c>
      <c r="O19" s="193" t="s">
        <v>150</v>
      </c>
      <c r="P19" s="193">
        <v>78.900000000000006</v>
      </c>
      <c r="Q19" s="193" t="s">
        <v>150</v>
      </c>
      <c r="R19" s="193" t="s">
        <v>150</v>
      </c>
      <c r="S19" s="193" t="s">
        <v>150</v>
      </c>
      <c r="T19" s="193">
        <v>82.8</v>
      </c>
      <c r="U19" s="194" t="s">
        <v>150</v>
      </c>
      <c r="V19" s="194" t="s">
        <v>150</v>
      </c>
      <c r="W19" s="195"/>
      <c r="X19" s="195"/>
      <c r="Y19" s="196"/>
    </row>
    <row r="20" spans="1:25" x14ac:dyDescent="0.35">
      <c r="A20" s="96" t="s">
        <v>110</v>
      </c>
      <c r="B20" s="193" t="s">
        <v>150</v>
      </c>
      <c r="C20" s="193" t="s">
        <v>150</v>
      </c>
      <c r="D20" s="193"/>
      <c r="E20" s="193" t="s">
        <v>150</v>
      </c>
      <c r="F20" s="193" t="s">
        <v>150</v>
      </c>
      <c r="G20" s="193" t="s">
        <v>150</v>
      </c>
      <c r="H20" s="193">
        <v>25.8</v>
      </c>
      <c r="I20" s="193" t="s">
        <v>150</v>
      </c>
      <c r="J20" s="193" t="s">
        <v>150</v>
      </c>
      <c r="K20" s="193" t="s">
        <v>150</v>
      </c>
      <c r="L20" s="193" t="s">
        <v>150</v>
      </c>
      <c r="M20" s="193" t="s">
        <v>150</v>
      </c>
      <c r="N20" s="193" t="s">
        <v>150</v>
      </c>
      <c r="O20" s="193">
        <v>41.4</v>
      </c>
      <c r="P20" s="193" t="s">
        <v>150</v>
      </c>
      <c r="Q20" s="193" t="s">
        <v>150</v>
      </c>
      <c r="R20" s="193" t="s">
        <v>150</v>
      </c>
      <c r="S20" s="193" t="s">
        <v>150</v>
      </c>
      <c r="T20" s="193" t="s">
        <v>150</v>
      </c>
      <c r="U20" s="194">
        <v>47.5</v>
      </c>
      <c r="V20" s="194" t="s">
        <v>150</v>
      </c>
      <c r="W20" s="195"/>
      <c r="X20" s="195"/>
      <c r="Y20" s="196"/>
    </row>
    <row r="21" spans="1:25" x14ac:dyDescent="0.35">
      <c r="A21" s="96" t="s">
        <v>111</v>
      </c>
      <c r="B21" s="193" t="s">
        <v>150</v>
      </c>
      <c r="C21" s="193" t="s">
        <v>150</v>
      </c>
      <c r="D21" s="193"/>
      <c r="E21" s="193">
        <v>34.799999999999997</v>
      </c>
      <c r="F21" s="193" t="s">
        <v>150</v>
      </c>
      <c r="G21" s="193" t="s">
        <v>150</v>
      </c>
      <c r="H21" s="193" t="s">
        <v>150</v>
      </c>
      <c r="I21" s="193" t="s">
        <v>150</v>
      </c>
      <c r="J21" s="193">
        <v>48.6</v>
      </c>
      <c r="K21" s="193" t="s">
        <v>150</v>
      </c>
      <c r="L21" s="193" t="s">
        <v>150</v>
      </c>
      <c r="M21" s="193" t="s">
        <v>150</v>
      </c>
      <c r="N21" s="193" t="s">
        <v>150</v>
      </c>
      <c r="O21" s="193" t="s">
        <v>150</v>
      </c>
      <c r="P21" s="193" t="s">
        <v>150</v>
      </c>
      <c r="Q21" s="193" t="s">
        <v>150</v>
      </c>
      <c r="R21" s="193" t="s">
        <v>150</v>
      </c>
      <c r="S21" s="193">
        <v>60</v>
      </c>
      <c r="T21" s="193">
        <v>65.900000000000006</v>
      </c>
      <c r="U21" s="194" t="s">
        <v>150</v>
      </c>
      <c r="V21" s="194">
        <v>65.599999999999994</v>
      </c>
      <c r="W21" s="195"/>
      <c r="X21" s="195"/>
      <c r="Y21" s="196"/>
    </row>
    <row r="22" spans="1:25" x14ac:dyDescent="0.35">
      <c r="A22" s="96" t="s">
        <v>112</v>
      </c>
      <c r="B22" s="193">
        <v>43.8</v>
      </c>
      <c r="C22" s="193" t="s">
        <v>150</v>
      </c>
      <c r="D22" s="193"/>
      <c r="E22" s="193" t="s">
        <v>150</v>
      </c>
      <c r="F22" s="193">
        <v>44.7</v>
      </c>
      <c r="G22" s="193" t="s">
        <v>150</v>
      </c>
      <c r="H22" s="193" t="s">
        <v>150</v>
      </c>
      <c r="I22" s="193" t="s">
        <v>150</v>
      </c>
      <c r="J22" s="193" t="s">
        <v>150</v>
      </c>
      <c r="K22" s="193" t="s">
        <v>150</v>
      </c>
      <c r="L22" s="193">
        <v>58.9</v>
      </c>
      <c r="M22" s="193" t="s">
        <v>150</v>
      </c>
      <c r="N22" s="193" t="s">
        <v>150</v>
      </c>
      <c r="O22" s="193">
        <v>72</v>
      </c>
      <c r="P22" s="193" t="s">
        <v>150</v>
      </c>
      <c r="Q22" s="193">
        <v>73.900000000000006</v>
      </c>
      <c r="R22" s="193" t="s">
        <v>150</v>
      </c>
      <c r="S22" s="193" t="s">
        <v>150</v>
      </c>
      <c r="T22" s="193" t="s">
        <v>150</v>
      </c>
      <c r="U22" s="194">
        <v>77.3</v>
      </c>
      <c r="V22" s="194" t="s">
        <v>150</v>
      </c>
      <c r="W22" s="195"/>
      <c r="X22" s="195"/>
      <c r="Y22" s="196"/>
    </row>
    <row r="23" spans="1:25" x14ac:dyDescent="0.35">
      <c r="A23" s="96" t="s">
        <v>113</v>
      </c>
      <c r="B23" s="193" t="s">
        <v>150</v>
      </c>
      <c r="C23" s="193">
        <v>19.8</v>
      </c>
      <c r="D23" s="193"/>
      <c r="E23" s="193" t="s">
        <v>150</v>
      </c>
      <c r="F23" s="193" t="s">
        <v>150</v>
      </c>
      <c r="G23" s="193" t="s">
        <v>150</v>
      </c>
      <c r="H23" s="193">
        <v>19.3</v>
      </c>
      <c r="I23" s="193" t="s">
        <v>150</v>
      </c>
      <c r="J23" s="193" t="s">
        <v>150</v>
      </c>
      <c r="K23" s="193" t="s">
        <v>150</v>
      </c>
      <c r="L23" s="193" t="s">
        <v>150</v>
      </c>
      <c r="M23" s="193" t="s">
        <v>150</v>
      </c>
      <c r="N23" s="193">
        <v>28.7</v>
      </c>
      <c r="O23" s="193" t="s">
        <v>150</v>
      </c>
      <c r="P23" s="193" t="s">
        <v>150</v>
      </c>
      <c r="Q23" s="193">
        <v>35</v>
      </c>
      <c r="R23" s="193" t="s">
        <v>150</v>
      </c>
      <c r="S23" s="193" t="s">
        <v>150</v>
      </c>
      <c r="T23" s="193">
        <v>41.2</v>
      </c>
      <c r="U23" s="194" t="s">
        <v>150</v>
      </c>
      <c r="V23" s="194" t="s">
        <v>150</v>
      </c>
      <c r="W23" s="195"/>
      <c r="X23" s="195"/>
      <c r="Y23" s="196"/>
    </row>
    <row r="24" spans="1:25" x14ac:dyDescent="0.35">
      <c r="A24" s="96" t="s">
        <v>114</v>
      </c>
      <c r="B24" s="193">
        <v>13.5</v>
      </c>
      <c r="C24" s="193" t="s">
        <v>150</v>
      </c>
      <c r="D24" s="193"/>
      <c r="E24" s="193" t="s">
        <v>150</v>
      </c>
      <c r="F24" s="193" t="s">
        <v>150</v>
      </c>
      <c r="G24" s="193" t="s">
        <v>150</v>
      </c>
      <c r="H24" s="193" t="s">
        <v>150</v>
      </c>
      <c r="I24" s="193">
        <v>23.6</v>
      </c>
      <c r="J24" s="193" t="s">
        <v>150</v>
      </c>
      <c r="K24" s="193" t="s">
        <v>150</v>
      </c>
      <c r="L24" s="193" t="s">
        <v>150</v>
      </c>
      <c r="M24" s="193">
        <v>23.8</v>
      </c>
      <c r="N24" s="193" t="s">
        <v>150</v>
      </c>
      <c r="O24" s="193" t="s">
        <v>150</v>
      </c>
      <c r="P24" s="193" t="s">
        <v>150</v>
      </c>
      <c r="Q24" s="193">
        <v>30.4</v>
      </c>
      <c r="R24" s="193" t="s">
        <v>150</v>
      </c>
      <c r="S24" s="193" t="s">
        <v>150</v>
      </c>
      <c r="T24" s="193" t="s">
        <v>150</v>
      </c>
      <c r="U24" s="194">
        <v>22.4</v>
      </c>
      <c r="V24" s="194" t="s">
        <v>150</v>
      </c>
      <c r="W24" s="195"/>
      <c r="X24" s="195"/>
      <c r="Y24" s="196"/>
    </row>
    <row r="25" spans="1:25" x14ac:dyDescent="0.35">
      <c r="A25" s="96" t="s">
        <v>115</v>
      </c>
      <c r="B25" s="193" t="s">
        <v>150</v>
      </c>
      <c r="C25" s="193" t="s">
        <v>150</v>
      </c>
      <c r="D25" s="193"/>
      <c r="E25" s="193">
        <v>42.3</v>
      </c>
      <c r="F25" s="193" t="s">
        <v>150</v>
      </c>
      <c r="G25" s="193" t="s">
        <v>150</v>
      </c>
      <c r="H25" s="193" t="s">
        <v>150</v>
      </c>
      <c r="I25" s="193" t="s">
        <v>150</v>
      </c>
      <c r="J25" s="193" t="s">
        <v>150</v>
      </c>
      <c r="K25" s="193" t="s">
        <v>150</v>
      </c>
      <c r="L25" s="193" t="s">
        <v>150</v>
      </c>
      <c r="M25" s="193">
        <v>36.5</v>
      </c>
      <c r="N25" s="193" t="s">
        <v>150</v>
      </c>
      <c r="O25" s="193" t="s">
        <v>150</v>
      </c>
      <c r="P25" s="193" t="s">
        <v>150</v>
      </c>
      <c r="Q25" s="193">
        <v>55.5</v>
      </c>
      <c r="R25" s="193" t="s">
        <v>150</v>
      </c>
      <c r="S25" s="193" t="s">
        <v>150</v>
      </c>
      <c r="T25" s="193" t="s">
        <v>150</v>
      </c>
      <c r="U25" s="194" t="s">
        <v>150</v>
      </c>
      <c r="V25" s="194" t="s">
        <v>150</v>
      </c>
      <c r="W25" s="195"/>
      <c r="X25" s="195"/>
      <c r="Y25" s="196"/>
    </row>
    <row r="26" spans="1:25" x14ac:dyDescent="0.35">
      <c r="A26" s="96" t="s">
        <v>116</v>
      </c>
      <c r="B26" s="193" t="s">
        <v>150</v>
      </c>
      <c r="C26" s="193" t="s">
        <v>150</v>
      </c>
      <c r="D26" s="193"/>
      <c r="E26" s="193" t="s">
        <v>150</v>
      </c>
      <c r="F26" s="193" t="s">
        <v>150</v>
      </c>
      <c r="G26" s="193" t="s">
        <v>150</v>
      </c>
      <c r="H26" s="193">
        <v>35.9</v>
      </c>
      <c r="I26" s="193" t="s">
        <v>150</v>
      </c>
      <c r="J26" s="193" t="s">
        <v>150</v>
      </c>
      <c r="K26" s="193" t="s">
        <v>150</v>
      </c>
      <c r="L26" s="193" t="s">
        <v>150</v>
      </c>
      <c r="M26" s="193" t="s">
        <v>150</v>
      </c>
      <c r="N26" s="193">
        <v>40.9</v>
      </c>
      <c r="O26" s="193" t="s">
        <v>150</v>
      </c>
      <c r="P26" s="193" t="s">
        <v>150</v>
      </c>
      <c r="Q26" s="193" t="s">
        <v>150</v>
      </c>
      <c r="R26" s="193">
        <v>37.5</v>
      </c>
      <c r="S26" s="193">
        <v>44.1</v>
      </c>
      <c r="T26" s="193" t="s">
        <v>150</v>
      </c>
      <c r="U26" s="194" t="s">
        <v>150</v>
      </c>
      <c r="V26" s="194">
        <v>36.9</v>
      </c>
      <c r="W26" s="195"/>
      <c r="X26" s="195"/>
      <c r="Y26" s="196"/>
    </row>
    <row r="27" spans="1:25" x14ac:dyDescent="0.35">
      <c r="A27" s="96" t="s">
        <v>117</v>
      </c>
      <c r="B27" s="193">
        <v>12.6</v>
      </c>
      <c r="C27" s="193" t="s">
        <v>150</v>
      </c>
      <c r="D27" s="193"/>
      <c r="E27" s="193" t="s">
        <v>150</v>
      </c>
      <c r="F27" s="193" t="s">
        <v>150</v>
      </c>
      <c r="G27" s="193">
        <v>17.8</v>
      </c>
      <c r="H27" s="193" t="s">
        <v>150</v>
      </c>
      <c r="I27" s="193">
        <v>38.299999999999997</v>
      </c>
      <c r="J27" s="193" t="s">
        <v>150</v>
      </c>
      <c r="K27" s="193" t="s">
        <v>150</v>
      </c>
      <c r="L27" s="193">
        <v>60.2</v>
      </c>
      <c r="M27" s="193" t="s">
        <v>150</v>
      </c>
      <c r="N27" s="193" t="s">
        <v>150</v>
      </c>
      <c r="O27" s="193" t="s">
        <v>150</v>
      </c>
      <c r="P27" s="193">
        <v>62.9</v>
      </c>
      <c r="Q27" s="193" t="s">
        <v>150</v>
      </c>
      <c r="R27" s="193" t="s">
        <v>150</v>
      </c>
      <c r="S27" s="193" t="s">
        <v>150</v>
      </c>
      <c r="T27" s="193" t="s">
        <v>150</v>
      </c>
      <c r="U27" s="194">
        <v>72.099999999999994</v>
      </c>
      <c r="V27" s="194" t="s">
        <v>150</v>
      </c>
      <c r="W27" s="195"/>
      <c r="X27" s="195"/>
      <c r="Y27" s="196"/>
    </row>
    <row r="28" spans="1:25" x14ac:dyDescent="0.35">
      <c r="A28" s="96" t="s">
        <v>118</v>
      </c>
      <c r="B28" s="193" t="s">
        <v>150</v>
      </c>
      <c r="C28" s="193" t="s">
        <v>150</v>
      </c>
      <c r="D28" s="193"/>
      <c r="E28" s="193" t="s">
        <v>150</v>
      </c>
      <c r="F28" s="193" t="s">
        <v>150</v>
      </c>
      <c r="G28" s="193" t="s">
        <v>150</v>
      </c>
      <c r="H28" s="193" t="s">
        <v>150</v>
      </c>
      <c r="I28" s="193" t="s">
        <v>150</v>
      </c>
      <c r="J28" s="193">
        <v>47</v>
      </c>
      <c r="K28" s="193" t="s">
        <v>150</v>
      </c>
      <c r="L28" s="193" t="s">
        <v>150</v>
      </c>
      <c r="M28" s="193" t="s">
        <v>150</v>
      </c>
      <c r="N28" s="193" t="s">
        <v>150</v>
      </c>
      <c r="O28" s="193" t="s">
        <v>150</v>
      </c>
      <c r="P28" s="193">
        <v>52.2</v>
      </c>
      <c r="Q28" s="193" t="s">
        <v>150</v>
      </c>
      <c r="R28" s="193" t="s">
        <v>150</v>
      </c>
      <c r="S28" s="193" t="s">
        <v>150</v>
      </c>
      <c r="T28" s="193" t="s">
        <v>150</v>
      </c>
      <c r="U28" s="194">
        <v>57.7</v>
      </c>
      <c r="V28" s="194" t="s">
        <v>150</v>
      </c>
      <c r="W28" s="195"/>
      <c r="X28" s="195"/>
      <c r="Y28" s="196"/>
    </row>
    <row r="29" spans="1:25" x14ac:dyDescent="0.35">
      <c r="A29" s="96" t="s">
        <v>119</v>
      </c>
      <c r="B29" s="193" t="s">
        <v>150</v>
      </c>
      <c r="C29" s="193" t="s">
        <v>150</v>
      </c>
      <c r="D29" s="193"/>
      <c r="E29" s="193" t="s">
        <v>150</v>
      </c>
      <c r="F29" s="193" t="s">
        <v>150</v>
      </c>
      <c r="G29" s="193">
        <v>24.7</v>
      </c>
      <c r="H29" s="193" t="s">
        <v>150</v>
      </c>
      <c r="I29" s="193" t="s">
        <v>150</v>
      </c>
      <c r="J29" s="193" t="s">
        <v>150</v>
      </c>
      <c r="K29" s="193" t="s">
        <v>150</v>
      </c>
      <c r="L29" s="193">
        <v>29</v>
      </c>
      <c r="M29" s="193" t="s">
        <v>150</v>
      </c>
      <c r="N29" s="193">
        <v>35.299999999999997</v>
      </c>
      <c r="O29" s="193" t="s">
        <v>150</v>
      </c>
      <c r="P29" s="193">
        <v>43.8</v>
      </c>
      <c r="Q29" s="193">
        <v>44.9</v>
      </c>
      <c r="R29" s="193">
        <v>48.5</v>
      </c>
      <c r="S29" s="193">
        <v>53.9</v>
      </c>
      <c r="T29" s="193">
        <v>53.8</v>
      </c>
      <c r="U29" s="194">
        <v>53.2</v>
      </c>
      <c r="V29" s="194" t="s">
        <v>150</v>
      </c>
      <c r="W29" s="195"/>
      <c r="X29" s="195"/>
      <c r="Y29" s="196"/>
    </row>
    <row r="30" spans="1:25" x14ac:dyDescent="0.35">
      <c r="A30" s="96" t="s">
        <v>120</v>
      </c>
      <c r="B30" s="193" t="s">
        <v>150</v>
      </c>
      <c r="C30" s="193" t="s">
        <v>150</v>
      </c>
      <c r="D30" s="193"/>
      <c r="E30" s="193" t="s">
        <v>150</v>
      </c>
      <c r="F30" s="193" t="s">
        <v>150</v>
      </c>
      <c r="G30" s="193" t="s">
        <v>150</v>
      </c>
      <c r="H30" s="193" t="s">
        <v>150</v>
      </c>
      <c r="I30" s="193" t="s">
        <v>150</v>
      </c>
      <c r="J30" s="193">
        <v>22.6</v>
      </c>
      <c r="K30" s="193" t="s">
        <v>150</v>
      </c>
      <c r="L30" s="193">
        <v>26</v>
      </c>
      <c r="M30" s="193" t="s">
        <v>150</v>
      </c>
      <c r="N30" s="193" t="s">
        <v>150</v>
      </c>
      <c r="O30" s="193">
        <v>49</v>
      </c>
      <c r="P30" s="193" t="s">
        <v>150</v>
      </c>
      <c r="Q30" s="193" t="s">
        <v>150</v>
      </c>
      <c r="R30" s="193" t="s">
        <v>150</v>
      </c>
      <c r="S30" s="193">
        <v>44.7</v>
      </c>
      <c r="T30" s="193" t="s">
        <v>150</v>
      </c>
      <c r="U30" s="194">
        <v>53</v>
      </c>
      <c r="V30" s="194" t="s">
        <v>150</v>
      </c>
      <c r="W30" s="195"/>
      <c r="X30" s="195"/>
      <c r="Y30" s="196"/>
    </row>
    <row r="31" spans="1:25" x14ac:dyDescent="0.35">
      <c r="A31" s="96" t="s">
        <v>121</v>
      </c>
      <c r="B31" s="193" t="s">
        <v>150</v>
      </c>
      <c r="C31" s="193" t="s">
        <v>150</v>
      </c>
      <c r="D31" s="193"/>
      <c r="E31" s="193" t="s">
        <v>150</v>
      </c>
      <c r="F31" s="193" t="s">
        <v>150</v>
      </c>
      <c r="G31" s="193" t="s">
        <v>150</v>
      </c>
      <c r="H31" s="193" t="s">
        <v>150</v>
      </c>
      <c r="I31" s="193" t="s">
        <v>150</v>
      </c>
      <c r="J31" s="193" t="s">
        <v>150</v>
      </c>
      <c r="K31" s="193" t="s">
        <v>150</v>
      </c>
      <c r="L31" s="193" t="s">
        <v>150</v>
      </c>
      <c r="M31" s="193">
        <v>5</v>
      </c>
      <c r="N31" s="193" t="s">
        <v>150</v>
      </c>
      <c r="O31" s="193" t="s">
        <v>150</v>
      </c>
      <c r="P31" s="193" t="s">
        <v>150</v>
      </c>
      <c r="Q31" s="193" t="s">
        <v>150</v>
      </c>
      <c r="R31" s="193" t="s">
        <v>150</v>
      </c>
      <c r="S31" s="193" t="s">
        <v>150</v>
      </c>
      <c r="T31" s="193">
        <v>2.1</v>
      </c>
      <c r="U31" s="194" t="s">
        <v>150</v>
      </c>
      <c r="V31" s="194" t="s">
        <v>150</v>
      </c>
      <c r="W31" s="195"/>
      <c r="X31" s="195"/>
      <c r="Y31" s="196"/>
    </row>
    <row r="32" spans="1:25" x14ac:dyDescent="0.35">
      <c r="A32" s="96" t="s">
        <v>122</v>
      </c>
      <c r="B32" s="193" t="s">
        <v>150</v>
      </c>
      <c r="C32" s="193" t="s">
        <v>150</v>
      </c>
      <c r="D32" s="193"/>
      <c r="E32" s="193" t="s">
        <v>150</v>
      </c>
      <c r="F32" s="193" t="s">
        <v>150</v>
      </c>
      <c r="G32" s="193" t="s">
        <v>150</v>
      </c>
      <c r="H32" s="193" t="s">
        <v>150</v>
      </c>
      <c r="I32" s="193" t="s">
        <v>150</v>
      </c>
      <c r="J32" s="193" t="s">
        <v>150</v>
      </c>
      <c r="K32" s="193" t="s">
        <v>150</v>
      </c>
      <c r="L32" s="193">
        <v>5.6</v>
      </c>
      <c r="M32" s="193" t="s">
        <v>150</v>
      </c>
      <c r="N32" s="193" t="s">
        <v>150</v>
      </c>
      <c r="O32" s="193" t="s">
        <v>150</v>
      </c>
      <c r="P32" s="193" t="s">
        <v>150</v>
      </c>
      <c r="Q32" s="193" t="s">
        <v>150</v>
      </c>
      <c r="R32" s="193" t="s">
        <v>150</v>
      </c>
      <c r="S32" s="193" t="s">
        <v>150</v>
      </c>
      <c r="T32" s="193" t="s">
        <v>150</v>
      </c>
      <c r="U32" s="194" t="s">
        <v>150</v>
      </c>
      <c r="V32" s="194" t="s">
        <v>150</v>
      </c>
      <c r="W32" s="195"/>
      <c r="X32" s="195"/>
      <c r="Y32" s="196"/>
    </row>
    <row r="33" spans="1:25" x14ac:dyDescent="0.35">
      <c r="A33" s="96" t="s">
        <v>123</v>
      </c>
      <c r="B33" s="193" t="s">
        <v>150</v>
      </c>
      <c r="C33" s="193" t="s">
        <v>150</v>
      </c>
      <c r="D33" s="193"/>
      <c r="E33" s="193" t="s">
        <v>150</v>
      </c>
      <c r="F33" s="193" t="s">
        <v>150</v>
      </c>
      <c r="G33" s="193" t="s">
        <v>150</v>
      </c>
      <c r="H33" s="193" t="s">
        <v>150</v>
      </c>
      <c r="I33" s="193" t="s">
        <v>150</v>
      </c>
      <c r="J33" s="193" t="s">
        <v>150</v>
      </c>
      <c r="K33" s="193" t="s">
        <v>150</v>
      </c>
      <c r="L33" s="193">
        <v>22.4</v>
      </c>
      <c r="M33" s="193" t="s">
        <v>150</v>
      </c>
      <c r="N33" s="193" t="s">
        <v>150</v>
      </c>
      <c r="O33" s="193" t="s">
        <v>150</v>
      </c>
      <c r="P33" s="193">
        <v>30.2</v>
      </c>
      <c r="Q33" s="193" t="s">
        <v>150</v>
      </c>
      <c r="R33" s="193" t="s">
        <v>150</v>
      </c>
      <c r="S33" s="193" t="s">
        <v>150</v>
      </c>
      <c r="T33" s="193" t="s">
        <v>150</v>
      </c>
      <c r="U33" s="194" t="s">
        <v>150</v>
      </c>
      <c r="V33" s="194" t="s">
        <v>150</v>
      </c>
      <c r="W33" s="195"/>
      <c r="X33" s="195"/>
      <c r="Y33" s="196"/>
    </row>
    <row r="34" spans="1:25" x14ac:dyDescent="0.35">
      <c r="A34" s="96" t="s">
        <v>124</v>
      </c>
      <c r="B34" s="193" t="s">
        <v>150</v>
      </c>
      <c r="C34" s="193" t="s">
        <v>150</v>
      </c>
      <c r="D34" s="193"/>
      <c r="E34" s="193" t="s">
        <v>150</v>
      </c>
      <c r="F34" s="193" t="s">
        <v>150</v>
      </c>
      <c r="G34" s="193" t="s">
        <v>150</v>
      </c>
      <c r="H34" s="193" t="s">
        <v>150</v>
      </c>
      <c r="I34" s="193" t="s">
        <v>150</v>
      </c>
      <c r="J34" s="193" t="s">
        <v>150</v>
      </c>
      <c r="K34" s="193" t="s">
        <v>150</v>
      </c>
      <c r="L34" s="193">
        <v>26.1</v>
      </c>
      <c r="M34" s="193" t="s">
        <v>150</v>
      </c>
      <c r="N34" s="193" t="s">
        <v>150</v>
      </c>
      <c r="O34" s="193">
        <v>37.4</v>
      </c>
      <c r="P34" s="193" t="s">
        <v>150</v>
      </c>
      <c r="Q34" s="193" t="s">
        <v>150</v>
      </c>
      <c r="R34" s="193" t="s">
        <v>150</v>
      </c>
      <c r="S34" s="193">
        <v>39.6</v>
      </c>
      <c r="T34" s="193" t="s">
        <v>150</v>
      </c>
      <c r="U34" s="194" t="s">
        <v>150</v>
      </c>
      <c r="V34" s="194" t="s">
        <v>150</v>
      </c>
      <c r="W34" s="195"/>
      <c r="X34" s="195"/>
      <c r="Y34" s="196"/>
    </row>
    <row r="35" spans="1:25" x14ac:dyDescent="0.35">
      <c r="A35" s="96" t="s">
        <v>125</v>
      </c>
      <c r="B35" s="193">
        <v>35.4</v>
      </c>
      <c r="C35" s="193" t="s">
        <v>150</v>
      </c>
      <c r="D35" s="193"/>
      <c r="E35" s="193" t="s">
        <v>150</v>
      </c>
      <c r="F35" s="193" t="s">
        <v>150</v>
      </c>
      <c r="G35" s="193" t="s">
        <v>150</v>
      </c>
      <c r="H35" s="193">
        <v>33.200000000000003</v>
      </c>
      <c r="I35" s="193" t="s">
        <v>150</v>
      </c>
      <c r="J35" s="193" t="s">
        <v>150</v>
      </c>
      <c r="K35" s="193" t="s">
        <v>150</v>
      </c>
      <c r="L35" s="193" t="s">
        <v>150</v>
      </c>
      <c r="M35" s="193">
        <v>43</v>
      </c>
      <c r="N35" s="193" t="s">
        <v>150</v>
      </c>
      <c r="O35" s="193" t="s">
        <v>150</v>
      </c>
      <c r="P35" s="193">
        <v>41.4</v>
      </c>
      <c r="Q35" s="193">
        <v>48.9</v>
      </c>
      <c r="R35" s="193">
        <v>53.3</v>
      </c>
      <c r="S35" s="193">
        <v>53.2</v>
      </c>
      <c r="T35" s="193">
        <v>55.1</v>
      </c>
      <c r="U35" s="194" t="s">
        <v>150</v>
      </c>
      <c r="V35" s="194">
        <v>57.1</v>
      </c>
      <c r="W35" s="195">
        <v>65.5</v>
      </c>
      <c r="X35" s="195"/>
      <c r="Y35" s="196"/>
    </row>
    <row r="36" spans="1:25" x14ac:dyDescent="0.35">
      <c r="A36" s="96" t="s">
        <v>126</v>
      </c>
      <c r="B36" s="193" t="s">
        <v>150</v>
      </c>
      <c r="C36" s="193" t="s">
        <v>150</v>
      </c>
      <c r="D36" s="193"/>
      <c r="E36" s="193" t="s">
        <v>150</v>
      </c>
      <c r="F36" s="193">
        <v>42</v>
      </c>
      <c r="G36" s="193" t="s">
        <v>150</v>
      </c>
      <c r="H36" s="193" t="s">
        <v>150</v>
      </c>
      <c r="I36" s="193" t="s">
        <v>150</v>
      </c>
      <c r="J36" s="193" t="s">
        <v>150</v>
      </c>
      <c r="K36" s="193">
        <v>50.8</v>
      </c>
      <c r="L36" s="193" t="s">
        <v>150</v>
      </c>
      <c r="M36" s="193" t="s">
        <v>150</v>
      </c>
      <c r="N36" s="193" t="s">
        <v>150</v>
      </c>
      <c r="O36" s="193" t="s">
        <v>150</v>
      </c>
      <c r="P36" s="193" t="s">
        <v>150</v>
      </c>
      <c r="Q36" s="193">
        <v>55.1</v>
      </c>
      <c r="R36" s="193" t="s">
        <v>150</v>
      </c>
      <c r="S36" s="193" t="s">
        <v>150</v>
      </c>
      <c r="T36" s="193" t="s">
        <v>150</v>
      </c>
      <c r="U36" s="194" t="s">
        <v>150</v>
      </c>
      <c r="V36" s="194" t="s">
        <v>150</v>
      </c>
      <c r="W36" s="195"/>
      <c r="X36" s="195"/>
      <c r="Y36" s="196"/>
    </row>
    <row r="37" spans="1:25" x14ac:dyDescent="0.35">
      <c r="A37" s="96" t="s">
        <v>127</v>
      </c>
      <c r="B37" s="193" t="s">
        <v>150</v>
      </c>
      <c r="C37" s="193">
        <v>41.5</v>
      </c>
      <c r="D37" s="193"/>
      <c r="E37" s="193" t="s">
        <v>150</v>
      </c>
      <c r="F37" s="193" t="s">
        <v>150</v>
      </c>
      <c r="G37" s="193" t="s">
        <v>150</v>
      </c>
      <c r="H37" s="193" t="s">
        <v>150</v>
      </c>
      <c r="I37" s="193">
        <v>48.9</v>
      </c>
      <c r="J37" s="193" t="s">
        <v>150</v>
      </c>
      <c r="K37" s="193" t="s">
        <v>150</v>
      </c>
      <c r="L37" s="193" t="s">
        <v>150</v>
      </c>
      <c r="M37" s="193" t="s">
        <v>150</v>
      </c>
      <c r="N37" s="193" t="s">
        <v>150</v>
      </c>
      <c r="O37" s="193">
        <v>62.4</v>
      </c>
      <c r="P37" s="193" t="s">
        <v>150</v>
      </c>
      <c r="Q37" s="193" t="s">
        <v>150</v>
      </c>
      <c r="R37" s="193" t="s">
        <v>150</v>
      </c>
      <c r="S37" s="193" t="s">
        <v>150</v>
      </c>
      <c r="T37" s="193">
        <v>65.900000000000006</v>
      </c>
      <c r="U37" s="194" t="s">
        <v>150</v>
      </c>
      <c r="V37" s="194" t="s">
        <v>150</v>
      </c>
      <c r="W37" s="195"/>
      <c r="X37" s="195"/>
      <c r="Y37" s="196"/>
    </row>
    <row r="38" spans="1:25" s="2" customFormat="1" x14ac:dyDescent="0.35">
      <c r="A38" s="72" t="s">
        <v>128</v>
      </c>
      <c r="B38" s="197" t="s">
        <v>150</v>
      </c>
      <c r="C38" s="197" t="s">
        <v>150</v>
      </c>
      <c r="D38" s="197"/>
      <c r="E38" s="197" t="s">
        <v>150</v>
      </c>
      <c r="F38" s="197" t="s">
        <v>150</v>
      </c>
      <c r="G38" s="197" t="s">
        <v>150</v>
      </c>
      <c r="H38" s="197" t="s">
        <v>150</v>
      </c>
      <c r="I38" s="197" t="s">
        <v>150</v>
      </c>
      <c r="J38" s="197" t="s">
        <v>150</v>
      </c>
      <c r="K38" s="197" t="s">
        <v>150</v>
      </c>
      <c r="L38" s="197" t="s">
        <v>150</v>
      </c>
      <c r="M38" s="197" t="s">
        <v>150</v>
      </c>
      <c r="N38" s="197" t="s">
        <v>150</v>
      </c>
      <c r="O38" s="197" t="s">
        <v>150</v>
      </c>
      <c r="P38" s="197" t="s">
        <v>150</v>
      </c>
      <c r="Q38" s="197" t="s">
        <v>150</v>
      </c>
      <c r="R38" s="197" t="s">
        <v>150</v>
      </c>
      <c r="S38" s="197" t="s">
        <v>150</v>
      </c>
      <c r="T38" s="197" t="s">
        <v>150</v>
      </c>
      <c r="U38" s="198" t="s">
        <v>150</v>
      </c>
      <c r="V38" s="198" t="s">
        <v>150</v>
      </c>
      <c r="W38" s="199"/>
      <c r="X38" s="199"/>
      <c r="Y38" s="200"/>
    </row>
    <row r="39" spans="1:25" x14ac:dyDescent="0.35">
      <c r="A39" s="96" t="s">
        <v>129</v>
      </c>
      <c r="B39" s="193" t="s">
        <v>150</v>
      </c>
      <c r="C39" s="193" t="s">
        <v>150</v>
      </c>
      <c r="D39" s="193"/>
      <c r="E39" s="193" t="s">
        <v>150</v>
      </c>
      <c r="F39" s="193" t="s">
        <v>150</v>
      </c>
      <c r="G39" s="193" t="s">
        <v>150</v>
      </c>
      <c r="H39" s="193" t="s">
        <v>150</v>
      </c>
      <c r="I39" s="193" t="s">
        <v>150</v>
      </c>
      <c r="J39" s="193" t="s">
        <v>150</v>
      </c>
      <c r="K39" s="193" t="s">
        <v>150</v>
      </c>
      <c r="L39" s="193" t="s">
        <v>150</v>
      </c>
      <c r="M39" s="193" t="s">
        <v>150</v>
      </c>
      <c r="N39" s="193" t="s">
        <v>150</v>
      </c>
      <c r="O39" s="193" t="s">
        <v>150</v>
      </c>
      <c r="P39" s="193" t="s">
        <v>150</v>
      </c>
      <c r="Q39" s="193">
        <v>42.1</v>
      </c>
      <c r="R39" s="193" t="s">
        <v>150</v>
      </c>
      <c r="S39" s="193" t="s">
        <v>150</v>
      </c>
      <c r="T39" s="193" t="s">
        <v>150</v>
      </c>
      <c r="U39" s="194" t="s">
        <v>150</v>
      </c>
      <c r="V39" s="194" t="s">
        <v>150</v>
      </c>
      <c r="W39" s="195"/>
      <c r="X39" s="195"/>
      <c r="Y39" s="196"/>
    </row>
    <row r="40" spans="1:25" x14ac:dyDescent="0.35">
      <c r="A40" s="96" t="s">
        <v>130</v>
      </c>
      <c r="B40" s="193" t="s">
        <v>150</v>
      </c>
      <c r="C40" s="193" t="s">
        <v>150</v>
      </c>
      <c r="D40" s="193"/>
      <c r="E40" s="193" t="s">
        <v>150</v>
      </c>
      <c r="F40" s="193">
        <v>64.8</v>
      </c>
      <c r="G40" s="193" t="s">
        <v>150</v>
      </c>
      <c r="H40" s="193" t="s">
        <v>150</v>
      </c>
      <c r="I40" s="193">
        <v>65.400000000000006</v>
      </c>
      <c r="J40" s="193" t="s">
        <v>150</v>
      </c>
      <c r="K40" s="193" t="s">
        <v>150</v>
      </c>
      <c r="L40" s="193" t="s">
        <v>150</v>
      </c>
      <c r="M40" s="193">
        <v>69.7</v>
      </c>
      <c r="N40" s="193">
        <v>78.3</v>
      </c>
      <c r="O40" s="193" t="s">
        <v>150</v>
      </c>
      <c r="P40" s="193">
        <v>72.5</v>
      </c>
      <c r="Q40" s="193" t="s">
        <v>150</v>
      </c>
      <c r="R40" s="193" t="s">
        <v>150</v>
      </c>
      <c r="S40" s="193" t="s">
        <v>150</v>
      </c>
      <c r="T40" s="193" t="s">
        <v>150</v>
      </c>
      <c r="U40" s="194">
        <v>77.400000000000006</v>
      </c>
      <c r="V40" s="194" t="s">
        <v>150</v>
      </c>
      <c r="W40" s="195"/>
      <c r="X40" s="195"/>
      <c r="Y40" s="196"/>
    </row>
    <row r="41" spans="1:25" x14ac:dyDescent="0.35">
      <c r="A41" s="96" t="s">
        <v>131</v>
      </c>
      <c r="B41" s="193" t="s">
        <v>150</v>
      </c>
      <c r="C41" s="193" t="s">
        <v>150</v>
      </c>
      <c r="D41" s="193"/>
      <c r="E41" s="193" t="s">
        <v>150</v>
      </c>
      <c r="F41" s="193" t="s">
        <v>150</v>
      </c>
      <c r="G41" s="193" t="s">
        <v>150</v>
      </c>
      <c r="H41" s="193" t="s">
        <v>150</v>
      </c>
      <c r="I41" s="193" t="s">
        <v>150</v>
      </c>
      <c r="J41" s="193" t="s">
        <v>150</v>
      </c>
      <c r="K41" s="193" t="s">
        <v>150</v>
      </c>
      <c r="L41" s="193">
        <v>84.6</v>
      </c>
      <c r="M41" s="193" t="s">
        <v>150</v>
      </c>
      <c r="N41" s="193" t="s">
        <v>150</v>
      </c>
      <c r="O41" s="193" t="s">
        <v>150</v>
      </c>
      <c r="P41" s="193" t="s">
        <v>150</v>
      </c>
      <c r="Q41" s="193" t="s">
        <v>150</v>
      </c>
      <c r="R41" s="193" t="s">
        <v>150</v>
      </c>
      <c r="S41" s="193" t="s">
        <v>150</v>
      </c>
      <c r="T41" s="193" t="s">
        <v>150</v>
      </c>
      <c r="U41" s="194" t="s">
        <v>150</v>
      </c>
      <c r="V41" s="194" t="s">
        <v>150</v>
      </c>
      <c r="W41" s="195"/>
      <c r="X41" s="195"/>
      <c r="Y41" s="196"/>
    </row>
    <row r="42" spans="1:25" x14ac:dyDescent="0.35">
      <c r="A42" s="96" t="s">
        <v>132</v>
      </c>
      <c r="B42" s="193">
        <v>33.1</v>
      </c>
      <c r="C42" s="193" t="s">
        <v>150</v>
      </c>
      <c r="D42" s="193"/>
      <c r="E42" s="193" t="s">
        <v>150</v>
      </c>
      <c r="F42" s="193" t="s">
        <v>150</v>
      </c>
      <c r="G42" s="193">
        <v>41.6</v>
      </c>
      <c r="H42" s="193" t="s">
        <v>150</v>
      </c>
      <c r="I42" s="193" t="s">
        <v>150</v>
      </c>
      <c r="J42" s="193" t="s">
        <v>150</v>
      </c>
      <c r="K42" s="193" t="s">
        <v>150</v>
      </c>
      <c r="L42" s="193">
        <v>51.6</v>
      </c>
      <c r="M42" s="193" t="s">
        <v>150</v>
      </c>
      <c r="N42" s="193" t="s">
        <v>150</v>
      </c>
      <c r="O42" s="193" t="s">
        <v>150</v>
      </c>
      <c r="P42" s="193">
        <v>56.5</v>
      </c>
      <c r="Q42" s="193" t="s">
        <v>150</v>
      </c>
      <c r="R42" s="193" t="s">
        <v>150</v>
      </c>
      <c r="S42" s="193" t="s">
        <v>150</v>
      </c>
      <c r="T42" s="193" t="s">
        <v>150</v>
      </c>
      <c r="U42" s="194" t="s">
        <v>150</v>
      </c>
      <c r="V42" s="194" t="s">
        <v>150</v>
      </c>
      <c r="W42" s="195"/>
      <c r="X42" s="195"/>
      <c r="Y42" s="196"/>
    </row>
    <row r="43" spans="1:25" x14ac:dyDescent="0.35">
      <c r="A43" s="96" t="s">
        <v>133</v>
      </c>
      <c r="B43" s="193" t="s">
        <v>150</v>
      </c>
      <c r="C43" s="193" t="s">
        <v>150</v>
      </c>
      <c r="D43" s="193"/>
      <c r="E43" s="193" t="s">
        <v>150</v>
      </c>
      <c r="F43" s="193" t="s">
        <v>150</v>
      </c>
      <c r="G43" s="193" t="s">
        <v>150</v>
      </c>
      <c r="H43" s="193" t="s">
        <v>150</v>
      </c>
      <c r="I43" s="193" t="s">
        <v>150</v>
      </c>
      <c r="J43" s="193" t="s">
        <v>150</v>
      </c>
      <c r="K43" s="193">
        <v>35.799999999999997</v>
      </c>
      <c r="L43" s="193" t="s">
        <v>150</v>
      </c>
      <c r="M43" s="193" t="s">
        <v>150</v>
      </c>
      <c r="N43" s="193" t="s">
        <v>150</v>
      </c>
      <c r="O43" s="193" t="s">
        <v>150</v>
      </c>
      <c r="P43" s="193" t="s">
        <v>150</v>
      </c>
      <c r="Q43" s="193" t="s">
        <v>150</v>
      </c>
      <c r="R43" s="193" t="s">
        <v>150</v>
      </c>
      <c r="S43" s="193" t="s">
        <v>150</v>
      </c>
      <c r="T43" s="193">
        <v>53.1</v>
      </c>
      <c r="U43" s="194" t="s">
        <v>150</v>
      </c>
      <c r="V43" s="194" t="s">
        <v>150</v>
      </c>
      <c r="W43" s="195"/>
      <c r="X43" s="195"/>
      <c r="Y43" s="196"/>
    </row>
    <row r="44" spans="1:25" x14ac:dyDescent="0.35">
      <c r="A44" s="96" t="s">
        <v>134</v>
      </c>
      <c r="B44" s="193">
        <v>40.299999999999997</v>
      </c>
      <c r="C44" s="193" t="s">
        <v>150</v>
      </c>
      <c r="D44" s="193"/>
      <c r="E44" s="193" t="s">
        <v>150</v>
      </c>
      <c r="F44" s="193" t="s">
        <v>150</v>
      </c>
      <c r="G44" s="193">
        <v>53.3</v>
      </c>
      <c r="H44" s="193" t="s">
        <v>150</v>
      </c>
      <c r="I44" s="193" t="s">
        <v>150</v>
      </c>
      <c r="J44" s="193" t="s">
        <v>150</v>
      </c>
      <c r="K44" s="193" t="s">
        <v>150</v>
      </c>
      <c r="L44" s="193" t="s">
        <v>150</v>
      </c>
      <c r="M44" s="193">
        <v>60.5</v>
      </c>
      <c r="N44" s="193" t="s">
        <v>150</v>
      </c>
      <c r="O44" s="193" t="s">
        <v>150</v>
      </c>
      <c r="P44" s="193" t="s">
        <v>150</v>
      </c>
      <c r="Q44" s="193" t="s">
        <v>150</v>
      </c>
      <c r="R44" s="193" t="s">
        <v>150</v>
      </c>
      <c r="S44" s="193">
        <v>72.3</v>
      </c>
      <c r="T44" s="193" t="s">
        <v>150</v>
      </c>
      <c r="U44" s="194" t="s">
        <v>150</v>
      </c>
      <c r="V44" s="194" t="s">
        <v>150</v>
      </c>
      <c r="W44" s="195"/>
      <c r="X44" s="195"/>
      <c r="Y44" s="196"/>
    </row>
    <row r="45" spans="1:25" x14ac:dyDescent="0.35">
      <c r="A45" s="96" t="s">
        <v>135</v>
      </c>
      <c r="B45" s="193" t="s">
        <v>150</v>
      </c>
      <c r="C45" s="193">
        <v>58.5</v>
      </c>
      <c r="D45" s="193"/>
      <c r="E45" s="193" t="s">
        <v>150</v>
      </c>
      <c r="F45" s="193" t="s">
        <v>150</v>
      </c>
      <c r="G45" s="193" t="s">
        <v>150</v>
      </c>
      <c r="H45" s="193" t="s">
        <v>150</v>
      </c>
      <c r="I45" s="193" t="s">
        <v>150</v>
      </c>
      <c r="J45" s="193" t="s">
        <v>150</v>
      </c>
      <c r="K45" s="193" t="s">
        <v>150</v>
      </c>
      <c r="L45" s="193" t="s">
        <v>150</v>
      </c>
      <c r="M45" s="193" t="s">
        <v>150</v>
      </c>
      <c r="N45" s="193" t="s">
        <v>150</v>
      </c>
      <c r="O45" s="193" t="s">
        <v>150</v>
      </c>
      <c r="P45" s="193" t="s">
        <v>150</v>
      </c>
      <c r="Q45" s="193">
        <v>74.900000000000006</v>
      </c>
      <c r="R45" s="193" t="s">
        <v>150</v>
      </c>
      <c r="S45" s="193" t="s">
        <v>150</v>
      </c>
      <c r="T45" s="193" t="s">
        <v>150</v>
      </c>
      <c r="U45" s="194" t="s">
        <v>150</v>
      </c>
      <c r="V45" s="194" t="s">
        <v>150</v>
      </c>
      <c r="W45" s="195"/>
      <c r="X45" s="195"/>
      <c r="Y45" s="196"/>
    </row>
    <row r="46" spans="1:25" x14ac:dyDescent="0.35">
      <c r="A46" s="96" t="s">
        <v>136</v>
      </c>
      <c r="B46" s="193" t="s">
        <v>150</v>
      </c>
      <c r="C46" s="193">
        <v>52.8</v>
      </c>
      <c r="D46" s="193"/>
      <c r="E46" s="193" t="s">
        <v>150</v>
      </c>
      <c r="F46" s="193" t="s">
        <v>150</v>
      </c>
      <c r="G46" s="193" t="s">
        <v>150</v>
      </c>
      <c r="H46" s="193">
        <v>60.8</v>
      </c>
      <c r="I46" s="193" t="s">
        <v>150</v>
      </c>
      <c r="J46" s="193" t="s">
        <v>150</v>
      </c>
      <c r="K46" s="193" t="s">
        <v>150</v>
      </c>
      <c r="L46" s="193" t="s">
        <v>150</v>
      </c>
      <c r="M46" s="193">
        <v>56.2</v>
      </c>
      <c r="N46" s="193" t="s">
        <v>150</v>
      </c>
      <c r="O46" s="193" t="s">
        <v>150</v>
      </c>
      <c r="P46" s="193">
        <v>63.1</v>
      </c>
      <c r="Q46" s="193" t="s">
        <v>150</v>
      </c>
      <c r="R46" s="193">
        <v>56.1</v>
      </c>
      <c r="S46" s="193" t="s">
        <v>150</v>
      </c>
      <c r="T46" s="193" t="s">
        <v>150</v>
      </c>
      <c r="U46" s="194">
        <v>61.9</v>
      </c>
      <c r="V46" s="194" t="s">
        <v>150</v>
      </c>
      <c r="W46" s="195"/>
      <c r="X46" s="195"/>
      <c r="Y46" s="196"/>
    </row>
    <row r="47" spans="1:25" x14ac:dyDescent="0.35">
      <c r="A47" s="96" t="s">
        <v>137</v>
      </c>
      <c r="B47" s="193" t="s">
        <v>150</v>
      </c>
      <c r="C47" s="193" t="s">
        <v>150</v>
      </c>
      <c r="D47" s="193"/>
      <c r="E47" s="193" t="s">
        <v>150</v>
      </c>
      <c r="F47" s="193" t="s">
        <v>150</v>
      </c>
      <c r="G47" s="193" t="s">
        <v>150</v>
      </c>
      <c r="H47" s="193">
        <v>60</v>
      </c>
      <c r="I47" s="193" t="s">
        <v>150</v>
      </c>
      <c r="J47" s="193" t="s">
        <v>150</v>
      </c>
      <c r="K47" s="193" t="s">
        <v>150</v>
      </c>
      <c r="L47" s="193" t="s">
        <v>150</v>
      </c>
      <c r="M47" s="193" t="s">
        <v>150</v>
      </c>
      <c r="N47" s="193" t="s">
        <v>150</v>
      </c>
      <c r="O47" s="193" t="s">
        <v>150</v>
      </c>
      <c r="P47" s="193" t="s">
        <v>150</v>
      </c>
      <c r="Q47" s="193">
        <v>38</v>
      </c>
      <c r="R47" s="193" t="s">
        <v>150</v>
      </c>
      <c r="S47" s="193" t="s">
        <v>150</v>
      </c>
      <c r="T47" s="193" t="s">
        <v>150</v>
      </c>
      <c r="U47" s="194" t="s">
        <v>150</v>
      </c>
      <c r="V47" s="194" t="s">
        <v>150</v>
      </c>
      <c r="W47" s="195"/>
      <c r="X47" s="195"/>
      <c r="Y47" s="196"/>
    </row>
    <row r="48" spans="1:25" x14ac:dyDescent="0.35">
      <c r="A48" s="96" t="s">
        <v>138</v>
      </c>
      <c r="B48" s="193" t="s">
        <v>150</v>
      </c>
      <c r="C48" s="193" t="s">
        <v>150</v>
      </c>
      <c r="D48" s="193"/>
      <c r="E48" s="193" t="s">
        <v>150</v>
      </c>
      <c r="F48" s="193" t="s">
        <v>150</v>
      </c>
      <c r="G48" s="193" t="s">
        <v>150</v>
      </c>
      <c r="H48" s="193" t="s">
        <v>150</v>
      </c>
      <c r="I48" s="193" t="s">
        <v>150</v>
      </c>
      <c r="J48" s="193" t="s">
        <v>150</v>
      </c>
      <c r="K48" s="193">
        <v>38.4</v>
      </c>
      <c r="L48" s="193" t="s">
        <v>150</v>
      </c>
      <c r="M48" s="193" t="s">
        <v>150</v>
      </c>
      <c r="N48" s="193" t="s">
        <v>150</v>
      </c>
      <c r="O48" s="193" t="s">
        <v>150</v>
      </c>
      <c r="P48" s="193" t="s">
        <v>150</v>
      </c>
      <c r="Q48" s="193" t="s">
        <v>150</v>
      </c>
      <c r="R48" s="193">
        <v>45.9</v>
      </c>
      <c r="S48" s="193" t="s">
        <v>150</v>
      </c>
      <c r="T48" s="193" t="s">
        <v>150</v>
      </c>
      <c r="U48" s="194" t="s">
        <v>150</v>
      </c>
      <c r="V48" s="194" t="s">
        <v>150</v>
      </c>
      <c r="W48" s="195"/>
      <c r="X48" s="195"/>
      <c r="Y48" s="196"/>
    </row>
    <row r="49" spans="1:25" x14ac:dyDescent="0.35">
      <c r="A49" s="96" t="s">
        <v>139</v>
      </c>
      <c r="B49" s="193" t="s">
        <v>150</v>
      </c>
      <c r="C49" s="193" t="s">
        <v>150</v>
      </c>
      <c r="D49" s="193"/>
      <c r="E49" s="193" t="s">
        <v>150</v>
      </c>
      <c r="F49" s="193" t="s">
        <v>150</v>
      </c>
      <c r="G49" s="193" t="s">
        <v>150</v>
      </c>
      <c r="H49" s="193" t="s">
        <v>150</v>
      </c>
      <c r="I49" s="193">
        <v>41</v>
      </c>
      <c r="J49" s="193" t="s">
        <v>150</v>
      </c>
      <c r="K49" s="193" t="s">
        <v>150</v>
      </c>
      <c r="L49" s="193" t="s">
        <v>150</v>
      </c>
      <c r="M49" s="193" t="s">
        <v>150</v>
      </c>
      <c r="N49" s="193" t="s">
        <v>150</v>
      </c>
      <c r="O49" s="193" t="s">
        <v>150</v>
      </c>
      <c r="P49" s="193" t="s">
        <v>150</v>
      </c>
      <c r="Q49" s="193" t="s">
        <v>150</v>
      </c>
      <c r="R49" s="193" t="s">
        <v>150</v>
      </c>
      <c r="S49" s="193" t="s">
        <v>150</v>
      </c>
      <c r="T49" s="193" t="s">
        <v>150</v>
      </c>
      <c r="U49" s="194">
        <v>46.2</v>
      </c>
      <c r="V49" s="194" t="s">
        <v>150</v>
      </c>
      <c r="W49" s="195"/>
      <c r="X49" s="195"/>
      <c r="Y49" s="196"/>
    </row>
    <row r="50" spans="1:25" x14ac:dyDescent="0.35">
      <c r="A50" s="96" t="s">
        <v>140</v>
      </c>
      <c r="B50" s="193" t="s">
        <v>150</v>
      </c>
      <c r="C50" s="193" t="s">
        <v>150</v>
      </c>
      <c r="D50" s="193"/>
      <c r="E50" s="193" t="s">
        <v>150</v>
      </c>
      <c r="F50" s="193" t="s">
        <v>150</v>
      </c>
      <c r="G50" s="193" t="s">
        <v>150</v>
      </c>
      <c r="H50" s="193">
        <v>37.4</v>
      </c>
      <c r="I50" s="193" t="s">
        <v>150</v>
      </c>
      <c r="J50" s="193" t="s">
        <v>150</v>
      </c>
      <c r="K50" s="193" t="s">
        <v>150</v>
      </c>
      <c r="L50" s="193" t="s">
        <v>150</v>
      </c>
      <c r="M50" s="193" t="s">
        <v>150</v>
      </c>
      <c r="N50" s="193" t="s">
        <v>150</v>
      </c>
      <c r="O50" s="193">
        <v>40.5</v>
      </c>
      <c r="P50" s="193" t="s">
        <v>150</v>
      </c>
      <c r="Q50" s="193" t="s">
        <v>150</v>
      </c>
      <c r="R50" s="193" t="s">
        <v>150</v>
      </c>
      <c r="S50" s="193" t="s">
        <v>150</v>
      </c>
      <c r="T50" s="193" t="s">
        <v>150</v>
      </c>
      <c r="U50" s="194" t="s">
        <v>150</v>
      </c>
      <c r="V50" s="194" t="s">
        <v>150</v>
      </c>
      <c r="W50" s="195"/>
      <c r="X50" s="195"/>
      <c r="Y50" s="196"/>
    </row>
    <row r="51" spans="1:25" s="2" customFormat="1" x14ac:dyDescent="0.35">
      <c r="A51" s="72" t="s">
        <v>141</v>
      </c>
      <c r="B51" s="197" t="s">
        <v>150</v>
      </c>
      <c r="C51" s="197" t="s">
        <v>150</v>
      </c>
      <c r="D51" s="197"/>
      <c r="E51" s="197" t="s">
        <v>150</v>
      </c>
      <c r="F51" s="197" t="s">
        <v>150</v>
      </c>
      <c r="G51" s="197" t="s">
        <v>150</v>
      </c>
      <c r="H51" s="197" t="s">
        <v>150</v>
      </c>
      <c r="I51" s="197" t="s">
        <v>150</v>
      </c>
      <c r="J51" s="197" t="s">
        <v>150</v>
      </c>
      <c r="K51" s="197" t="s">
        <v>150</v>
      </c>
      <c r="L51" s="197" t="s">
        <v>150</v>
      </c>
      <c r="M51" s="197" t="s">
        <v>150</v>
      </c>
      <c r="N51" s="197" t="s">
        <v>150</v>
      </c>
      <c r="O51" s="197" t="s">
        <v>150</v>
      </c>
      <c r="P51" s="197" t="s">
        <v>150</v>
      </c>
      <c r="Q51" s="197" t="s">
        <v>150</v>
      </c>
      <c r="R51" s="197" t="s">
        <v>150</v>
      </c>
      <c r="S51" s="197" t="s">
        <v>150</v>
      </c>
      <c r="T51" s="197" t="s">
        <v>150</v>
      </c>
      <c r="U51" s="198" t="s">
        <v>150</v>
      </c>
      <c r="V51" s="198" t="s">
        <v>150</v>
      </c>
      <c r="W51" s="199"/>
      <c r="X51" s="199"/>
      <c r="Y51" s="200"/>
    </row>
    <row r="52" spans="1:25" x14ac:dyDescent="0.35">
      <c r="A52" s="96" t="s">
        <v>142</v>
      </c>
      <c r="B52" s="193">
        <v>35</v>
      </c>
      <c r="C52" s="193" t="s">
        <v>150</v>
      </c>
      <c r="D52" s="193"/>
      <c r="E52" s="193" t="s">
        <v>150</v>
      </c>
      <c r="F52" s="193" t="s">
        <v>150</v>
      </c>
      <c r="G52" s="193">
        <v>37.700000000000003</v>
      </c>
      <c r="H52" s="193" t="s">
        <v>150</v>
      </c>
      <c r="I52" s="193" t="s">
        <v>150</v>
      </c>
      <c r="J52" s="193" t="s">
        <v>150</v>
      </c>
      <c r="K52" s="193" t="s">
        <v>150</v>
      </c>
      <c r="L52" s="193" t="s">
        <v>150</v>
      </c>
      <c r="M52" s="193" t="s">
        <v>150</v>
      </c>
      <c r="N52" s="193">
        <v>45.6</v>
      </c>
      <c r="O52" s="193" t="s">
        <v>150</v>
      </c>
      <c r="P52" s="193" t="s">
        <v>150</v>
      </c>
      <c r="Q52" s="193" t="s">
        <v>150</v>
      </c>
      <c r="R52" s="193">
        <v>45.4</v>
      </c>
      <c r="S52" s="193" t="s">
        <v>150</v>
      </c>
      <c r="T52" s="193" t="s">
        <v>150</v>
      </c>
      <c r="U52" s="194" t="s">
        <v>150</v>
      </c>
      <c r="V52" s="194" t="s">
        <v>150</v>
      </c>
      <c r="W52" s="195"/>
      <c r="X52" s="201"/>
      <c r="Y52" s="202"/>
    </row>
    <row r="53" spans="1:25" x14ac:dyDescent="0.35">
      <c r="A53" s="73" t="s">
        <v>204</v>
      </c>
      <c r="B53" s="203">
        <v>38.5</v>
      </c>
      <c r="C53" s="203">
        <v>39.6</v>
      </c>
      <c r="D53" s="203">
        <v>44.9</v>
      </c>
      <c r="E53" s="203">
        <v>42</v>
      </c>
      <c r="F53" s="203">
        <v>43.1</v>
      </c>
      <c r="G53" s="203">
        <v>44</v>
      </c>
      <c r="H53" s="203">
        <v>44.9</v>
      </c>
      <c r="I53" s="203">
        <v>45.8</v>
      </c>
      <c r="J53" s="203">
        <v>47.1</v>
      </c>
      <c r="K53" s="203">
        <v>48.3</v>
      </c>
      <c r="L53" s="203">
        <v>49.7</v>
      </c>
      <c r="M53" s="203">
        <v>50.9</v>
      </c>
      <c r="N53" s="203">
        <v>52.1</v>
      </c>
      <c r="O53" s="203">
        <v>53.3</v>
      </c>
      <c r="P53" s="203">
        <v>54.2</v>
      </c>
      <c r="Q53" s="203">
        <v>55</v>
      </c>
      <c r="R53" s="203">
        <v>55.7</v>
      </c>
      <c r="S53" s="203">
        <v>56.2</v>
      </c>
      <c r="T53" s="203">
        <v>56.9</v>
      </c>
      <c r="U53" s="203">
        <v>57.6</v>
      </c>
      <c r="V53" s="203">
        <v>58.1</v>
      </c>
      <c r="W53" s="203">
        <v>58.8</v>
      </c>
      <c r="X53" s="204">
        <v>59.4</v>
      </c>
      <c r="Y53" s="205">
        <v>60.1</v>
      </c>
    </row>
    <row r="54" spans="1:25" x14ac:dyDescent="0.35">
      <c r="A54" s="74" t="s">
        <v>205</v>
      </c>
      <c r="B54" s="188">
        <v>73.7</v>
      </c>
      <c r="C54" s="188">
        <v>74</v>
      </c>
      <c r="D54" s="188">
        <v>74.2</v>
      </c>
      <c r="E54" s="188">
        <v>74.5</v>
      </c>
      <c r="F54" s="188">
        <v>74.8</v>
      </c>
      <c r="G54" s="188">
        <v>74.900000000000006</v>
      </c>
      <c r="H54" s="188">
        <v>75.099999999999994</v>
      </c>
      <c r="I54" s="188">
        <v>75.2</v>
      </c>
      <c r="J54" s="188">
        <v>75.3</v>
      </c>
      <c r="K54" s="188">
        <v>75.5</v>
      </c>
      <c r="L54" s="188">
        <v>75.8</v>
      </c>
      <c r="M54" s="188">
        <v>76</v>
      </c>
      <c r="N54" s="188">
        <v>76.2</v>
      </c>
      <c r="O54" s="188">
        <v>76.400000000000006</v>
      </c>
      <c r="P54" s="188">
        <v>76.400000000000006</v>
      </c>
      <c r="Q54" s="188">
        <v>76.5</v>
      </c>
      <c r="R54" s="188">
        <v>76.599999999999994</v>
      </c>
      <c r="S54" s="188">
        <v>76.7</v>
      </c>
      <c r="T54" s="188">
        <v>76.900000000000006</v>
      </c>
      <c r="U54" s="188">
        <v>77.099999999999994</v>
      </c>
      <c r="V54" s="188">
        <v>77.2</v>
      </c>
      <c r="W54" s="206">
        <v>77.400000000000006</v>
      </c>
      <c r="X54" s="206">
        <v>77.5</v>
      </c>
      <c r="Y54" s="207">
        <v>77.599999999999994</v>
      </c>
    </row>
    <row r="55" spans="1:25" x14ac:dyDescent="0.35">
      <c r="A55" s="74" t="s">
        <v>206</v>
      </c>
      <c r="B55" s="188">
        <f>MEDIAN(B5:B52)</f>
        <v>34.049999999999997</v>
      </c>
      <c r="C55" s="188">
        <f t="shared" ref="C55:W55" si="0">MEDIAN(C5:C52)</f>
        <v>41.5</v>
      </c>
      <c r="D55" s="188">
        <f t="shared" si="0"/>
        <v>19.2</v>
      </c>
      <c r="E55" s="188">
        <f t="shared" si="0"/>
        <v>34.799999999999997</v>
      </c>
      <c r="F55" s="188">
        <f t="shared" si="0"/>
        <v>44.7</v>
      </c>
      <c r="G55" s="188">
        <f t="shared" si="0"/>
        <v>28.2</v>
      </c>
      <c r="H55" s="188">
        <f t="shared" si="0"/>
        <v>34.549999999999997</v>
      </c>
      <c r="I55" s="188">
        <f t="shared" si="0"/>
        <v>39.65</v>
      </c>
      <c r="J55" s="188">
        <f t="shared" si="0"/>
        <v>47</v>
      </c>
      <c r="K55" s="188">
        <f t="shared" si="0"/>
        <v>44.599999999999994</v>
      </c>
      <c r="L55" s="188">
        <f t="shared" si="0"/>
        <v>28.85</v>
      </c>
      <c r="M55" s="188">
        <f t="shared" si="0"/>
        <v>39.75</v>
      </c>
      <c r="N55" s="188">
        <f t="shared" si="0"/>
        <v>35.299999999999997</v>
      </c>
      <c r="O55" s="188">
        <f t="shared" si="0"/>
        <v>40.950000000000003</v>
      </c>
      <c r="P55" s="188">
        <f t="shared" si="0"/>
        <v>53.95</v>
      </c>
      <c r="Q55" s="188">
        <f t="shared" si="0"/>
        <v>44.9</v>
      </c>
      <c r="R55" s="188">
        <f t="shared" si="0"/>
        <v>46.099999999999994</v>
      </c>
      <c r="S55" s="188">
        <f t="shared" si="0"/>
        <v>53.2</v>
      </c>
      <c r="T55" s="188">
        <f t="shared" si="0"/>
        <v>55.1</v>
      </c>
      <c r="U55" s="188">
        <f t="shared" si="0"/>
        <v>53.1</v>
      </c>
      <c r="V55" s="188">
        <f t="shared" si="0"/>
        <v>58.2</v>
      </c>
      <c r="W55" s="188">
        <f t="shared" si="0"/>
        <v>65.5</v>
      </c>
      <c r="X55" s="188"/>
      <c r="Y55" s="188"/>
    </row>
  </sheetData>
  <hyperlinks>
    <hyperlink ref="A2" location="Content!A1" display="back to content page" xr:uid="{C8C352FC-B27C-4497-9E24-86DB5A253250}"/>
  </hyperlinks>
  <pageMargins left="0.7" right="0.7" top="0.75" bottom="0.75" header="0.3" footer="0.3"/>
  <pageSetup orientation="portrait" r:id="rId1"/>
  <ignoredErrors>
    <ignoredError sqref="D55 W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F770-26B4-494F-8867-F98A2D133EBD}">
  <sheetPr codeName="Sheet29"/>
  <dimension ref="A1:AS66"/>
  <sheetViews>
    <sheetView showGridLines="0" zoomScale="90" zoomScaleNormal="90" workbookViewId="0">
      <pane ySplit="3" topLeftCell="A22" activePane="bottomLeft" state="frozen"/>
      <selection pane="bottomLeft" activeCell="B2" sqref="B2"/>
    </sheetView>
  </sheetViews>
  <sheetFormatPr defaultColWidth="8.54296875" defaultRowHeight="14.5" x14ac:dyDescent="0.35"/>
  <cols>
    <col min="1" max="1" width="26" style="123" customWidth="1"/>
    <col min="2" max="2" width="8.1796875" style="123" customWidth="1"/>
    <col min="3" max="24" width="8.54296875" style="123"/>
    <col min="25" max="45" width="8.54296875" style="123" hidden="1" customWidth="1"/>
    <col min="46" max="16384" width="8.54296875" style="123"/>
  </cols>
  <sheetData>
    <row r="1" spans="1:45" ht="15.5" x14ac:dyDescent="0.35">
      <c r="A1" s="254" t="s">
        <v>91</v>
      </c>
      <c r="B1" s="254" t="s">
        <v>207</v>
      </c>
    </row>
    <row r="2" spans="1:45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1:45" x14ac:dyDescent="0.35">
      <c r="A3" s="256" t="s">
        <v>93</v>
      </c>
      <c r="B3" s="257">
        <v>2002</v>
      </c>
      <c r="C3" s="257">
        <v>2003</v>
      </c>
      <c r="D3" s="257">
        <v>2004</v>
      </c>
      <c r="E3" s="257">
        <v>2005</v>
      </c>
      <c r="F3" s="257">
        <v>2006</v>
      </c>
      <c r="G3" s="257">
        <v>2007</v>
      </c>
      <c r="H3" s="257">
        <v>2008</v>
      </c>
      <c r="I3" s="257">
        <v>2009</v>
      </c>
      <c r="J3" s="257">
        <v>2010</v>
      </c>
      <c r="K3" s="257">
        <v>2011</v>
      </c>
      <c r="L3" s="257">
        <v>2012</v>
      </c>
      <c r="M3" s="257">
        <v>2013</v>
      </c>
      <c r="N3" s="257">
        <v>2014</v>
      </c>
      <c r="O3" s="257">
        <v>2015</v>
      </c>
      <c r="P3" s="257">
        <v>2016</v>
      </c>
      <c r="Q3" s="257">
        <v>2017</v>
      </c>
      <c r="R3" s="257">
        <v>2018</v>
      </c>
      <c r="S3" s="257">
        <v>2019</v>
      </c>
      <c r="T3" s="257">
        <v>2020</v>
      </c>
      <c r="U3" s="257">
        <v>2021</v>
      </c>
      <c r="V3" s="258">
        <v>2021</v>
      </c>
      <c r="Y3" s="236">
        <v>2002</v>
      </c>
      <c r="Z3" s="236">
        <v>2003</v>
      </c>
      <c r="AA3" s="236">
        <v>2004</v>
      </c>
      <c r="AB3" s="236">
        <v>2005</v>
      </c>
      <c r="AC3" s="236">
        <v>2006</v>
      </c>
      <c r="AD3" s="236">
        <v>2007</v>
      </c>
      <c r="AE3" s="236">
        <v>2008</v>
      </c>
      <c r="AF3" s="236">
        <v>2009</v>
      </c>
      <c r="AG3" s="236">
        <v>2010</v>
      </c>
      <c r="AH3" s="236">
        <v>2011</v>
      </c>
      <c r="AI3" s="236">
        <v>2012</v>
      </c>
      <c r="AJ3" s="236">
        <v>2013</v>
      </c>
      <c r="AK3" s="236">
        <v>2014</v>
      </c>
      <c r="AL3" s="236">
        <v>2015</v>
      </c>
      <c r="AM3" s="236">
        <v>2016</v>
      </c>
      <c r="AN3" s="236">
        <v>2017</v>
      </c>
      <c r="AO3" s="236">
        <v>2018</v>
      </c>
      <c r="AP3" s="236">
        <v>2019</v>
      </c>
      <c r="AQ3" s="236">
        <v>2020</v>
      </c>
      <c r="AR3" s="236">
        <v>2021</v>
      </c>
      <c r="AS3" s="236">
        <v>2022</v>
      </c>
    </row>
    <row r="4" spans="1:45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32"/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  <c r="AR4" s="267" t="s">
        <v>150</v>
      </c>
      <c r="AS4" s="267" t="s">
        <v>150</v>
      </c>
    </row>
    <row r="5" spans="1:45" x14ac:dyDescent="0.35">
      <c r="A5" s="262" t="s">
        <v>95</v>
      </c>
      <c r="B5" s="303">
        <v>75.611999999999995</v>
      </c>
      <c r="C5" s="303">
        <v>75.63</v>
      </c>
      <c r="D5" s="303">
        <v>75.650000000000006</v>
      </c>
      <c r="E5" s="303">
        <v>75.665999999999997</v>
      </c>
      <c r="F5" s="303">
        <v>75.650000000000006</v>
      </c>
      <c r="G5" s="303">
        <v>75.638999999999996</v>
      </c>
      <c r="H5" s="303">
        <v>75.631</v>
      </c>
      <c r="I5" s="303">
        <v>75.625</v>
      </c>
      <c r="J5" s="303">
        <v>75.625</v>
      </c>
      <c r="K5" s="303">
        <v>74.873000000000005</v>
      </c>
      <c r="L5" s="303">
        <v>74.86</v>
      </c>
      <c r="M5" s="303">
        <v>74.856999999999999</v>
      </c>
      <c r="N5" s="303">
        <v>74.863</v>
      </c>
      <c r="O5" s="303">
        <v>74.878</v>
      </c>
      <c r="P5" s="303">
        <v>74.891000000000005</v>
      </c>
      <c r="Q5" s="303">
        <v>74.914000000000001</v>
      </c>
      <c r="R5" s="303">
        <v>74.947999999999993</v>
      </c>
      <c r="S5" s="303">
        <v>74.992999999999995</v>
      </c>
      <c r="T5" s="303">
        <v>74.28</v>
      </c>
      <c r="U5" s="303">
        <v>74.463999999999999</v>
      </c>
      <c r="V5" s="303">
        <v>74.884</v>
      </c>
      <c r="Y5" s="99">
        <v>17516139</v>
      </c>
      <c r="Z5" s="99">
        <v>18124342</v>
      </c>
      <c r="AA5" s="99">
        <v>18771125</v>
      </c>
      <c r="AB5" s="99">
        <v>19450959</v>
      </c>
      <c r="AC5" s="99">
        <v>20162340</v>
      </c>
      <c r="AD5" s="99">
        <v>20909684</v>
      </c>
      <c r="AE5" s="99">
        <v>21691522</v>
      </c>
      <c r="AF5" s="99">
        <v>22507674</v>
      </c>
      <c r="AG5" s="99">
        <v>23364185</v>
      </c>
      <c r="AH5" s="99">
        <v>24259111</v>
      </c>
      <c r="AI5" s="99">
        <v>25188292</v>
      </c>
      <c r="AJ5" s="99">
        <v>26147002</v>
      </c>
      <c r="AK5" s="99">
        <v>27128337</v>
      </c>
      <c r="AL5" s="99">
        <v>28127721</v>
      </c>
      <c r="AM5" s="99">
        <v>29154746</v>
      </c>
      <c r="AN5" s="99">
        <v>30208628</v>
      </c>
      <c r="AO5" s="99">
        <v>31273533</v>
      </c>
      <c r="AP5" s="99">
        <v>32353588</v>
      </c>
      <c r="AQ5" s="99">
        <v>33428486</v>
      </c>
      <c r="AR5" s="99">
        <v>34503774</v>
      </c>
      <c r="AS5" s="99">
        <v>35588987</v>
      </c>
    </row>
    <row r="6" spans="1:45" x14ac:dyDescent="0.35">
      <c r="A6" s="262" t="s">
        <v>96</v>
      </c>
      <c r="B6" s="303">
        <v>65.292000000000002</v>
      </c>
      <c r="C6" s="303">
        <v>65.756</v>
      </c>
      <c r="D6" s="303">
        <v>66.222999999999999</v>
      </c>
      <c r="E6" s="303">
        <v>66.697000000000003</v>
      </c>
      <c r="F6" s="303">
        <v>67.173000000000002</v>
      </c>
      <c r="G6" s="303">
        <v>67.647000000000006</v>
      </c>
      <c r="H6" s="303">
        <v>68.126000000000005</v>
      </c>
      <c r="I6" s="303">
        <v>68.608000000000004</v>
      </c>
      <c r="J6" s="303">
        <v>69.093999999999994</v>
      </c>
      <c r="K6" s="303">
        <v>69.582999999999998</v>
      </c>
      <c r="L6" s="303">
        <v>67.819000000000003</v>
      </c>
      <c r="M6" s="303">
        <v>66.004000000000005</v>
      </c>
      <c r="N6" s="303">
        <v>64.14</v>
      </c>
      <c r="O6" s="303">
        <v>62.231999999999999</v>
      </c>
      <c r="P6" s="303">
        <v>60.283000000000001</v>
      </c>
      <c r="Q6" s="303">
        <v>58.298999999999999</v>
      </c>
      <c r="R6" s="303">
        <v>56.283000000000001</v>
      </c>
      <c r="S6" s="303">
        <v>56.331000000000003</v>
      </c>
      <c r="T6" s="303">
        <v>55.792000000000002</v>
      </c>
      <c r="U6" s="303">
        <v>55.9</v>
      </c>
      <c r="V6" s="303">
        <v>56.250999999999998</v>
      </c>
      <c r="Y6" s="99">
        <v>7431783</v>
      </c>
      <c r="Z6" s="99">
        <v>7659208</v>
      </c>
      <c r="AA6" s="99">
        <v>7894554</v>
      </c>
      <c r="AB6" s="99">
        <v>8149419</v>
      </c>
      <c r="AC6" s="99">
        <v>8402631</v>
      </c>
      <c r="AD6" s="99">
        <v>8647761</v>
      </c>
      <c r="AE6" s="99">
        <v>8906469</v>
      </c>
      <c r="AF6" s="99">
        <v>9172514</v>
      </c>
      <c r="AG6" s="99">
        <v>9445710</v>
      </c>
      <c r="AH6" s="99">
        <v>9726380</v>
      </c>
      <c r="AI6" s="99">
        <v>10014078</v>
      </c>
      <c r="AJ6" s="99">
        <v>10308730</v>
      </c>
      <c r="AK6" s="99">
        <v>10614844</v>
      </c>
      <c r="AL6" s="99">
        <v>10932783</v>
      </c>
      <c r="AM6" s="99">
        <v>11260085</v>
      </c>
      <c r="AN6" s="99">
        <v>11596779</v>
      </c>
      <c r="AO6" s="99">
        <v>11940683</v>
      </c>
      <c r="AP6" s="99">
        <v>12290444</v>
      </c>
      <c r="AQ6" s="99">
        <v>12643123</v>
      </c>
      <c r="AR6" s="99">
        <v>12996895</v>
      </c>
      <c r="AS6" s="99">
        <v>13352864</v>
      </c>
    </row>
    <row r="7" spans="1:45" x14ac:dyDescent="0.35">
      <c r="A7" s="262" t="s">
        <v>97</v>
      </c>
      <c r="B7" s="303">
        <v>66.311000000000007</v>
      </c>
      <c r="C7" s="303">
        <v>64.911000000000001</v>
      </c>
      <c r="D7" s="303">
        <v>63.481000000000002</v>
      </c>
      <c r="E7" s="303">
        <v>62.026000000000003</v>
      </c>
      <c r="F7" s="303">
        <v>60.55</v>
      </c>
      <c r="G7" s="303">
        <v>60.110999999999997</v>
      </c>
      <c r="H7" s="303">
        <v>59.698</v>
      </c>
      <c r="I7" s="303">
        <v>59.307000000000002</v>
      </c>
      <c r="J7" s="303">
        <v>58.936999999999998</v>
      </c>
      <c r="K7" s="303">
        <v>58.587000000000003</v>
      </c>
      <c r="L7" s="303">
        <v>58.258000000000003</v>
      </c>
      <c r="M7" s="303">
        <v>57.954000000000001</v>
      </c>
      <c r="N7" s="303">
        <v>57.674999999999997</v>
      </c>
      <c r="O7" s="303">
        <v>57.695999999999998</v>
      </c>
      <c r="P7" s="303">
        <v>57.715000000000003</v>
      </c>
      <c r="Q7" s="303">
        <v>57.737000000000002</v>
      </c>
      <c r="R7" s="303">
        <v>57.765999999999998</v>
      </c>
      <c r="S7" s="303">
        <v>57.801000000000002</v>
      </c>
      <c r="T7" s="303">
        <v>57.247999999999998</v>
      </c>
      <c r="U7" s="303">
        <v>58.033999999999999</v>
      </c>
      <c r="V7" s="303">
        <v>58.27</v>
      </c>
      <c r="Y7" s="99">
        <v>12632269</v>
      </c>
      <c r="Z7" s="99">
        <v>13030591</v>
      </c>
      <c r="AA7" s="99">
        <v>13445977</v>
      </c>
      <c r="AB7" s="99">
        <v>13876127</v>
      </c>
      <c r="AC7" s="99">
        <v>14316242</v>
      </c>
      <c r="AD7" s="99">
        <v>14757074</v>
      </c>
      <c r="AE7" s="99">
        <v>15197915</v>
      </c>
      <c r="AF7" s="99">
        <v>15650022</v>
      </c>
      <c r="AG7" s="99">
        <v>16116845</v>
      </c>
      <c r="AH7" s="99">
        <v>16602651</v>
      </c>
      <c r="AI7" s="99">
        <v>17113732</v>
      </c>
      <c r="AJ7" s="99">
        <v>17636408</v>
      </c>
      <c r="AK7" s="99">
        <v>18169842</v>
      </c>
      <c r="AL7" s="99">
        <v>18718019</v>
      </c>
      <c r="AM7" s="99">
        <v>19275498</v>
      </c>
      <c r="AN7" s="99">
        <v>19835858</v>
      </c>
      <c r="AO7" s="99">
        <v>20392723</v>
      </c>
      <c r="AP7" s="99">
        <v>20951639</v>
      </c>
      <c r="AQ7" s="99">
        <v>21522626</v>
      </c>
      <c r="AR7" s="99">
        <v>22100683</v>
      </c>
      <c r="AS7" s="99">
        <v>22673762</v>
      </c>
    </row>
    <row r="8" spans="1:45" x14ac:dyDescent="0.35">
      <c r="A8" s="262" t="s">
        <v>98</v>
      </c>
      <c r="B8" s="303">
        <v>82.975999999999999</v>
      </c>
      <c r="C8" s="303">
        <v>82.546999999999997</v>
      </c>
      <c r="D8" s="303">
        <v>82.183000000000007</v>
      </c>
      <c r="E8" s="303">
        <v>81.850999999999999</v>
      </c>
      <c r="F8" s="303">
        <v>81.567999999999998</v>
      </c>
      <c r="G8" s="303">
        <v>81.335999999999999</v>
      </c>
      <c r="H8" s="303">
        <v>81.128</v>
      </c>
      <c r="I8" s="303">
        <v>81.037999999999997</v>
      </c>
      <c r="J8" s="303">
        <v>80.966999999999999</v>
      </c>
      <c r="K8" s="303">
        <v>80.817999999999998</v>
      </c>
      <c r="L8" s="303">
        <v>80.69</v>
      </c>
      <c r="M8" s="303">
        <v>80.585999999999999</v>
      </c>
      <c r="N8" s="303">
        <v>80.471999999999994</v>
      </c>
      <c r="O8" s="303">
        <v>80.748000000000005</v>
      </c>
      <c r="P8" s="303">
        <v>80.917000000000002</v>
      </c>
      <c r="Q8" s="303">
        <v>80.992999999999995</v>
      </c>
      <c r="R8" s="303">
        <v>81.001000000000005</v>
      </c>
      <c r="S8" s="303">
        <v>80.847999999999999</v>
      </c>
      <c r="T8" s="303">
        <v>79.897000000000006</v>
      </c>
      <c r="U8" s="303">
        <v>80.692999999999998</v>
      </c>
      <c r="V8" s="303">
        <v>81.456999999999994</v>
      </c>
      <c r="Y8" s="99">
        <v>6648938</v>
      </c>
      <c r="Z8" s="99">
        <v>6860846</v>
      </c>
      <c r="AA8" s="99">
        <v>7120496</v>
      </c>
      <c r="AB8" s="99">
        <v>7388874</v>
      </c>
      <c r="AC8" s="99">
        <v>7658190</v>
      </c>
      <c r="AD8" s="99">
        <v>7944609</v>
      </c>
      <c r="AE8" s="99">
        <v>8278109</v>
      </c>
      <c r="AF8" s="99">
        <v>8709366</v>
      </c>
      <c r="AG8" s="99">
        <v>9126605</v>
      </c>
      <c r="AH8" s="99">
        <v>9455733</v>
      </c>
      <c r="AI8" s="99">
        <v>9795479</v>
      </c>
      <c r="AJ8" s="99">
        <v>10149577</v>
      </c>
      <c r="AK8" s="99">
        <v>10494913</v>
      </c>
      <c r="AL8" s="99">
        <v>10727148</v>
      </c>
      <c r="AM8" s="99">
        <v>10903327</v>
      </c>
      <c r="AN8" s="99">
        <v>11155593</v>
      </c>
      <c r="AO8" s="99">
        <v>11493472</v>
      </c>
      <c r="AP8" s="99">
        <v>11874838</v>
      </c>
      <c r="AQ8" s="99">
        <v>12220227</v>
      </c>
      <c r="AR8" s="99">
        <v>12551213</v>
      </c>
      <c r="AS8" s="99">
        <v>12889576</v>
      </c>
    </row>
    <row r="9" spans="1:45" x14ac:dyDescent="0.35">
      <c r="A9" s="262" t="s">
        <v>99</v>
      </c>
      <c r="B9" s="303">
        <v>63.314999999999998</v>
      </c>
      <c r="C9" s="303">
        <v>63.311999999999998</v>
      </c>
      <c r="D9" s="303">
        <v>63.314999999999998</v>
      </c>
      <c r="E9" s="303">
        <v>63.32</v>
      </c>
      <c r="F9" s="303">
        <v>63.274999999999999</v>
      </c>
      <c r="G9" s="303">
        <v>63.238</v>
      </c>
      <c r="H9" s="303">
        <v>63.21</v>
      </c>
      <c r="I9" s="303">
        <v>63.198</v>
      </c>
      <c r="J9" s="303">
        <v>63.204999999999998</v>
      </c>
      <c r="K9" s="303">
        <v>63.125</v>
      </c>
      <c r="L9" s="303">
        <v>63.061999999999998</v>
      </c>
      <c r="M9" s="303">
        <v>63.018000000000001</v>
      </c>
      <c r="N9" s="303">
        <v>62.991999999999997</v>
      </c>
      <c r="O9" s="303">
        <v>62.975999999999999</v>
      </c>
      <c r="P9" s="303">
        <v>63.033999999999999</v>
      </c>
      <c r="Q9" s="303">
        <v>63.106999999999999</v>
      </c>
      <c r="R9" s="303">
        <v>63.19</v>
      </c>
      <c r="S9" s="303">
        <v>63.277999999999999</v>
      </c>
      <c r="T9" s="303">
        <v>62.679000000000002</v>
      </c>
      <c r="U9" s="303">
        <v>63.195</v>
      </c>
      <c r="V9" s="303">
        <v>63.65</v>
      </c>
      <c r="Y9" s="99">
        <v>3930648</v>
      </c>
      <c r="Z9" s="99">
        <v>4026841</v>
      </c>
      <c r="AA9" s="99">
        <v>4115138</v>
      </c>
      <c r="AB9" s="99">
        <v>4208834</v>
      </c>
      <c r="AC9" s="99">
        <v>4294352</v>
      </c>
      <c r="AD9" s="99">
        <v>4375569</v>
      </c>
      <c r="AE9" s="99">
        <v>4467233</v>
      </c>
      <c r="AF9" s="99">
        <v>4564540</v>
      </c>
      <c r="AG9" s="99">
        <v>4660067</v>
      </c>
      <c r="AH9" s="99">
        <v>4732022</v>
      </c>
      <c r="AI9" s="99">
        <v>4773306</v>
      </c>
      <c r="AJ9" s="99">
        <v>4802428</v>
      </c>
      <c r="AK9" s="99">
        <v>4798734</v>
      </c>
      <c r="AL9" s="99">
        <v>4819333</v>
      </c>
      <c r="AM9" s="99">
        <v>4904177</v>
      </c>
      <c r="AN9" s="99">
        <v>4996741</v>
      </c>
      <c r="AO9" s="99">
        <v>5094780</v>
      </c>
      <c r="AP9" s="99">
        <v>5209324</v>
      </c>
      <c r="AQ9" s="99">
        <v>5343020</v>
      </c>
      <c r="AR9" s="99">
        <v>5457154</v>
      </c>
      <c r="AS9" s="99">
        <v>5579144</v>
      </c>
    </row>
    <row r="10" spans="1:45" x14ac:dyDescent="0.35">
      <c r="A10" s="262" t="s">
        <v>100</v>
      </c>
      <c r="B10" s="303">
        <v>58.887999999999998</v>
      </c>
      <c r="C10" s="303">
        <v>58.252000000000002</v>
      </c>
      <c r="D10" s="303">
        <v>57.612000000000002</v>
      </c>
      <c r="E10" s="303">
        <v>56.970999999999997</v>
      </c>
      <c r="F10" s="303">
        <v>56.329000000000001</v>
      </c>
      <c r="G10" s="303">
        <v>55.686</v>
      </c>
      <c r="H10" s="303">
        <v>55.039000000000001</v>
      </c>
      <c r="I10" s="303">
        <v>54.39</v>
      </c>
      <c r="J10" s="303">
        <v>53.738</v>
      </c>
      <c r="K10" s="303">
        <v>53.085999999999999</v>
      </c>
      <c r="L10" s="303">
        <v>52.430999999999997</v>
      </c>
      <c r="M10" s="303">
        <v>51.776000000000003</v>
      </c>
      <c r="N10" s="303">
        <v>51.12</v>
      </c>
      <c r="O10" s="303">
        <v>50.463999999999999</v>
      </c>
      <c r="P10" s="303">
        <v>49.807000000000002</v>
      </c>
      <c r="Q10" s="303">
        <v>49.148000000000003</v>
      </c>
      <c r="R10" s="303">
        <v>48.49</v>
      </c>
      <c r="S10" s="303">
        <v>48.56</v>
      </c>
      <c r="T10" s="303">
        <v>48.097000000000001</v>
      </c>
      <c r="U10" s="303">
        <v>48.15</v>
      </c>
      <c r="V10" s="303">
        <v>48.42</v>
      </c>
      <c r="Y10" s="99">
        <v>8838369</v>
      </c>
      <c r="Z10" s="99">
        <v>9196366</v>
      </c>
      <c r="AA10" s="99">
        <v>9613503</v>
      </c>
      <c r="AB10" s="99">
        <v>10005012</v>
      </c>
      <c r="AC10" s="99">
        <v>10365614</v>
      </c>
      <c r="AD10" s="99">
        <v>10722731</v>
      </c>
      <c r="AE10" s="99">
        <v>11098664</v>
      </c>
      <c r="AF10" s="99">
        <v>11496128</v>
      </c>
      <c r="AG10" s="99">
        <v>11894727</v>
      </c>
      <c r="AH10" s="99">
        <v>12317730</v>
      </c>
      <c r="AI10" s="99">
        <v>12754906</v>
      </c>
      <c r="AJ10" s="99">
        <v>13216766</v>
      </c>
      <c r="AK10" s="99">
        <v>13697126</v>
      </c>
      <c r="AL10" s="99">
        <v>14140274</v>
      </c>
      <c r="AM10" s="99">
        <v>14592585</v>
      </c>
      <c r="AN10" s="99">
        <v>15085884</v>
      </c>
      <c r="AO10" s="99">
        <v>15604210</v>
      </c>
      <c r="AP10" s="99">
        <v>16126866</v>
      </c>
      <c r="AQ10" s="99">
        <v>16644701</v>
      </c>
      <c r="AR10" s="99">
        <v>17179740</v>
      </c>
      <c r="AS10" s="99">
        <v>17723315</v>
      </c>
    </row>
    <row r="11" spans="1:45" x14ac:dyDescent="0.35">
      <c r="A11" s="262" t="s">
        <v>101</v>
      </c>
      <c r="B11" s="303">
        <v>32.381999999999998</v>
      </c>
      <c r="C11" s="303">
        <v>32.506999999999998</v>
      </c>
      <c r="D11" s="303">
        <v>32.597000000000001</v>
      </c>
      <c r="E11" s="303">
        <v>32.597000000000001</v>
      </c>
      <c r="F11" s="303">
        <v>32.597999999999999</v>
      </c>
      <c r="G11" s="303">
        <v>32.598999999999997</v>
      </c>
      <c r="H11" s="303">
        <v>32.603000000000002</v>
      </c>
      <c r="I11" s="303">
        <v>32.612000000000002</v>
      </c>
      <c r="J11" s="303">
        <v>32.625</v>
      </c>
      <c r="K11" s="303">
        <v>32.642000000000003</v>
      </c>
      <c r="L11" s="303">
        <v>32.661999999999999</v>
      </c>
      <c r="M11" s="303">
        <v>32.685000000000002</v>
      </c>
      <c r="N11" s="303">
        <v>32.709000000000003</v>
      </c>
      <c r="O11" s="303">
        <v>32.771000000000001</v>
      </c>
      <c r="P11" s="303">
        <v>32.820999999999998</v>
      </c>
      <c r="Q11" s="303">
        <v>32.880000000000003</v>
      </c>
      <c r="R11" s="303">
        <v>32.950000000000003</v>
      </c>
      <c r="S11" s="303">
        <v>33.031999999999996</v>
      </c>
      <c r="T11" s="303">
        <v>32.713000000000001</v>
      </c>
      <c r="U11" s="303">
        <v>32.904000000000003</v>
      </c>
      <c r="V11" s="303">
        <v>33.252000000000002</v>
      </c>
      <c r="Y11" s="99">
        <v>559047</v>
      </c>
      <c r="Z11" s="99">
        <v>570130</v>
      </c>
      <c r="AA11" s="99">
        <v>581154</v>
      </c>
      <c r="AB11" s="99">
        <v>592683</v>
      </c>
      <c r="AC11" s="99">
        <v>604658</v>
      </c>
      <c r="AD11" s="99">
        <v>616899</v>
      </c>
      <c r="AE11" s="99">
        <v>629470</v>
      </c>
      <c r="AF11" s="99">
        <v>642493</v>
      </c>
      <c r="AG11" s="99">
        <v>656024</v>
      </c>
      <c r="AH11" s="99">
        <v>670071</v>
      </c>
      <c r="AI11" s="99">
        <v>684553</v>
      </c>
      <c r="AJ11" s="99">
        <v>699393</v>
      </c>
      <c r="AK11" s="99">
        <v>714612</v>
      </c>
      <c r="AL11" s="99">
        <v>730216</v>
      </c>
      <c r="AM11" s="99">
        <v>746232</v>
      </c>
      <c r="AN11" s="99">
        <v>761664</v>
      </c>
      <c r="AO11" s="99">
        <v>776313</v>
      </c>
      <c r="AP11" s="99">
        <v>790986</v>
      </c>
      <c r="AQ11" s="99">
        <v>806166</v>
      </c>
      <c r="AR11" s="99">
        <v>821625</v>
      </c>
      <c r="AS11" s="99">
        <v>836774</v>
      </c>
    </row>
    <row r="12" spans="1:45" x14ac:dyDescent="0.35">
      <c r="A12" s="262" t="s">
        <v>102</v>
      </c>
      <c r="B12" s="303">
        <v>71.262</v>
      </c>
      <c r="C12" s="303">
        <v>71.247</v>
      </c>
      <c r="D12" s="303">
        <v>71.236999999999995</v>
      </c>
      <c r="E12" s="303">
        <v>71.231999999999999</v>
      </c>
      <c r="F12" s="303">
        <v>70.054000000000002</v>
      </c>
      <c r="G12" s="303">
        <v>68.849999999999994</v>
      </c>
      <c r="H12" s="303">
        <v>67.62</v>
      </c>
      <c r="I12" s="303">
        <v>66.364999999999995</v>
      </c>
      <c r="J12" s="303">
        <v>65.087999999999994</v>
      </c>
      <c r="K12" s="303">
        <v>63.787999999999997</v>
      </c>
      <c r="L12" s="303">
        <v>62.466999999999999</v>
      </c>
      <c r="M12" s="303">
        <v>62.453000000000003</v>
      </c>
      <c r="N12" s="303">
        <v>62.451999999999998</v>
      </c>
      <c r="O12" s="303">
        <v>62.463999999999999</v>
      </c>
      <c r="P12" s="303">
        <v>62.462000000000003</v>
      </c>
      <c r="Q12" s="303">
        <v>62.48</v>
      </c>
      <c r="R12" s="303">
        <v>62.514000000000003</v>
      </c>
      <c r="S12" s="303">
        <v>62.561999999999998</v>
      </c>
      <c r="T12" s="303">
        <v>61.968000000000004</v>
      </c>
      <c r="U12" s="303">
        <v>62.524000000000001</v>
      </c>
      <c r="V12" s="303">
        <v>63.076999999999998</v>
      </c>
      <c r="Y12" s="99">
        <v>51662071</v>
      </c>
      <c r="Z12" s="99">
        <v>53205639</v>
      </c>
      <c r="AA12" s="99">
        <v>54815607</v>
      </c>
      <c r="AB12" s="99">
        <v>56550247</v>
      </c>
      <c r="AC12" s="99">
        <v>58381630</v>
      </c>
      <c r="AD12" s="99">
        <v>60289422</v>
      </c>
      <c r="AE12" s="99">
        <v>62249724</v>
      </c>
      <c r="AF12" s="99">
        <v>64270232</v>
      </c>
      <c r="AG12" s="99">
        <v>66391257</v>
      </c>
      <c r="AH12" s="99">
        <v>68654269</v>
      </c>
      <c r="AI12" s="99">
        <v>70997870</v>
      </c>
      <c r="AJ12" s="99">
        <v>73460021</v>
      </c>
      <c r="AK12" s="99">
        <v>76035588</v>
      </c>
      <c r="AL12" s="99">
        <v>78656904</v>
      </c>
      <c r="AM12" s="99">
        <v>81430977</v>
      </c>
      <c r="AN12" s="99">
        <v>84283273</v>
      </c>
      <c r="AO12" s="99">
        <v>87087355</v>
      </c>
      <c r="AP12" s="99">
        <v>89906890</v>
      </c>
      <c r="AQ12" s="99">
        <v>92853164</v>
      </c>
      <c r="AR12" s="99">
        <v>95894118</v>
      </c>
      <c r="AS12" s="99">
        <v>99010212</v>
      </c>
    </row>
    <row r="13" spans="1:45" x14ac:dyDescent="0.35">
      <c r="A13" s="262" t="s">
        <v>103</v>
      </c>
      <c r="B13" s="303">
        <v>15.786</v>
      </c>
      <c r="C13" s="303">
        <v>15.923</v>
      </c>
      <c r="D13" s="303">
        <v>16.068999999999999</v>
      </c>
      <c r="E13" s="303">
        <v>16.216999999999999</v>
      </c>
      <c r="F13" s="303">
        <v>16.46</v>
      </c>
      <c r="G13" s="303">
        <v>16.709</v>
      </c>
      <c r="H13" s="303">
        <v>16.963000000000001</v>
      </c>
      <c r="I13" s="303">
        <v>17.213999999999999</v>
      </c>
      <c r="J13" s="303">
        <v>17.449000000000002</v>
      </c>
      <c r="K13" s="303">
        <v>17.577999999999999</v>
      </c>
      <c r="L13" s="303">
        <v>17.684999999999999</v>
      </c>
      <c r="M13" s="303">
        <v>17.776</v>
      </c>
      <c r="N13" s="303">
        <v>17.869</v>
      </c>
      <c r="O13" s="303">
        <v>17.975000000000001</v>
      </c>
      <c r="P13" s="303">
        <v>18.036000000000001</v>
      </c>
      <c r="Q13" s="303">
        <v>18.132999999999999</v>
      </c>
      <c r="R13" s="303">
        <v>18.245999999999999</v>
      </c>
      <c r="S13" s="303">
        <v>18.350000000000001</v>
      </c>
      <c r="T13" s="303">
        <v>17.536999999999999</v>
      </c>
      <c r="U13" s="303">
        <v>17.925000000000001</v>
      </c>
      <c r="V13" s="303">
        <v>18.193000000000001</v>
      </c>
      <c r="Y13" s="99">
        <v>789129</v>
      </c>
      <c r="Z13" s="99">
        <v>806411</v>
      </c>
      <c r="AA13" s="99">
        <v>818373</v>
      </c>
      <c r="AB13" s="99">
        <v>830861</v>
      </c>
      <c r="AC13" s="99">
        <v>846947</v>
      </c>
      <c r="AD13" s="99">
        <v>865196</v>
      </c>
      <c r="AE13" s="99">
        <v>882886</v>
      </c>
      <c r="AF13" s="99">
        <v>901103</v>
      </c>
      <c r="AG13" s="99">
        <v>919199</v>
      </c>
      <c r="AH13" s="99">
        <v>936811</v>
      </c>
      <c r="AI13" s="99">
        <v>954297</v>
      </c>
      <c r="AJ13" s="99">
        <v>971753</v>
      </c>
      <c r="AK13" s="99">
        <v>989087</v>
      </c>
      <c r="AL13" s="99">
        <v>1006259</v>
      </c>
      <c r="AM13" s="99">
        <v>1023261</v>
      </c>
      <c r="AN13" s="99">
        <v>1040233</v>
      </c>
      <c r="AO13" s="99">
        <v>1057198</v>
      </c>
      <c r="AP13" s="99">
        <v>1073994</v>
      </c>
      <c r="AQ13" s="99">
        <v>1090156</v>
      </c>
      <c r="AR13" s="99">
        <v>1105557</v>
      </c>
      <c r="AS13" s="99">
        <v>1120849</v>
      </c>
    </row>
    <row r="14" spans="1:45" x14ac:dyDescent="0.35">
      <c r="A14" s="262" t="s">
        <v>104</v>
      </c>
      <c r="B14" s="303">
        <v>71.474000000000004</v>
      </c>
      <c r="C14" s="303">
        <v>71.647999999999996</v>
      </c>
      <c r="D14" s="303">
        <v>71.747</v>
      </c>
      <c r="E14" s="303">
        <v>71.774000000000001</v>
      </c>
      <c r="F14" s="303">
        <v>71.805999999999997</v>
      </c>
      <c r="G14" s="303">
        <v>71.792000000000002</v>
      </c>
      <c r="H14" s="303">
        <v>71.924000000000007</v>
      </c>
      <c r="I14" s="303">
        <v>71.896000000000001</v>
      </c>
      <c r="J14" s="303">
        <v>71.856999999999999</v>
      </c>
      <c r="K14" s="303">
        <v>71.715000000000003</v>
      </c>
      <c r="L14" s="303">
        <v>71.608000000000004</v>
      </c>
      <c r="M14" s="303">
        <v>71.653999999999996</v>
      </c>
      <c r="N14" s="303">
        <v>71.260000000000005</v>
      </c>
      <c r="O14" s="303">
        <v>71.423000000000002</v>
      </c>
      <c r="P14" s="303">
        <v>71.284999999999997</v>
      </c>
      <c r="Q14" s="303">
        <v>71.337000000000003</v>
      </c>
      <c r="R14" s="303">
        <v>71.143000000000001</v>
      </c>
      <c r="S14" s="303">
        <v>71.058000000000007</v>
      </c>
      <c r="T14" s="303">
        <v>70.117999999999995</v>
      </c>
      <c r="U14" s="303">
        <v>70.204999999999998</v>
      </c>
      <c r="V14" s="303">
        <v>70.912999999999997</v>
      </c>
      <c r="Y14" s="99">
        <v>2547424</v>
      </c>
      <c r="Z14" s="99">
        <v>2653390</v>
      </c>
      <c r="AA14" s="99">
        <v>2763140</v>
      </c>
      <c r="AB14" s="99">
        <v>2831732</v>
      </c>
      <c r="AC14" s="99">
        <v>2880093</v>
      </c>
      <c r="AD14" s="99">
        <v>2926168</v>
      </c>
      <c r="AE14" s="99">
        <v>3005779</v>
      </c>
      <c r="AF14" s="99">
        <v>3083888</v>
      </c>
      <c r="AG14" s="99">
        <v>3147727</v>
      </c>
      <c r="AH14" s="99">
        <v>3207570</v>
      </c>
      <c r="AI14" s="99">
        <v>3252596</v>
      </c>
      <c r="AJ14" s="99">
        <v>3296367</v>
      </c>
      <c r="AK14" s="99">
        <v>3323425</v>
      </c>
      <c r="AL14" s="99">
        <v>3340006</v>
      </c>
      <c r="AM14" s="99">
        <v>3365287</v>
      </c>
      <c r="AN14" s="99">
        <v>3396933</v>
      </c>
      <c r="AO14" s="99">
        <v>3445374</v>
      </c>
      <c r="AP14" s="99">
        <v>3498818</v>
      </c>
      <c r="AQ14" s="99">
        <v>3555868</v>
      </c>
      <c r="AR14" s="99">
        <v>3620312</v>
      </c>
      <c r="AS14" s="99">
        <v>3684032</v>
      </c>
    </row>
    <row r="15" spans="1:45" x14ac:dyDescent="0.35">
      <c r="A15" s="262" t="s">
        <v>105</v>
      </c>
      <c r="B15" s="303">
        <v>72.489000000000004</v>
      </c>
      <c r="C15" s="303">
        <v>73.177000000000007</v>
      </c>
      <c r="D15" s="303">
        <v>73.855000000000004</v>
      </c>
      <c r="E15" s="303">
        <v>74.525000000000006</v>
      </c>
      <c r="F15" s="303">
        <v>74.480999999999995</v>
      </c>
      <c r="G15" s="303">
        <v>74.438999999999993</v>
      </c>
      <c r="H15" s="303">
        <v>74.400000000000006</v>
      </c>
      <c r="I15" s="303">
        <v>74.361999999999995</v>
      </c>
      <c r="J15" s="303">
        <v>74.325999999999993</v>
      </c>
      <c r="K15" s="303">
        <v>74.290000000000006</v>
      </c>
      <c r="L15" s="303">
        <v>74.256</v>
      </c>
      <c r="M15" s="303">
        <v>74.222999999999999</v>
      </c>
      <c r="N15" s="303">
        <v>74.3</v>
      </c>
      <c r="O15" s="303">
        <v>74.379000000000005</v>
      </c>
      <c r="P15" s="303">
        <v>74.445999999999998</v>
      </c>
      <c r="Q15" s="303">
        <v>74.516000000000005</v>
      </c>
      <c r="R15" s="303">
        <v>74.587999999999994</v>
      </c>
      <c r="S15" s="303">
        <v>74.658000000000001</v>
      </c>
      <c r="T15" s="303">
        <v>73.95</v>
      </c>
      <c r="U15" s="303">
        <v>74.753</v>
      </c>
      <c r="V15" s="303">
        <v>75.027000000000001</v>
      </c>
      <c r="Y15" s="99">
        <v>71073215</v>
      </c>
      <c r="Z15" s="99">
        <v>73168838</v>
      </c>
      <c r="AA15" s="99">
        <v>75301026</v>
      </c>
      <c r="AB15" s="99">
        <v>77469940</v>
      </c>
      <c r="AC15" s="99">
        <v>79691050</v>
      </c>
      <c r="AD15" s="99">
        <v>81996185</v>
      </c>
      <c r="AE15" s="99">
        <v>84357105</v>
      </c>
      <c r="AF15" s="99">
        <v>86755585</v>
      </c>
      <c r="AG15" s="99">
        <v>89237791</v>
      </c>
      <c r="AH15" s="99">
        <v>91817929</v>
      </c>
      <c r="AI15" s="99">
        <v>94451280</v>
      </c>
      <c r="AJ15" s="99">
        <v>97084366</v>
      </c>
      <c r="AK15" s="99">
        <v>99746766</v>
      </c>
      <c r="AL15" s="243">
        <v>102000000</v>
      </c>
      <c r="AM15" s="243">
        <v>105000000</v>
      </c>
      <c r="AN15" s="243">
        <v>108000000</v>
      </c>
      <c r="AO15" s="243">
        <v>111000000</v>
      </c>
      <c r="AP15" s="243">
        <v>114000000</v>
      </c>
      <c r="AQ15" s="243">
        <v>117000000</v>
      </c>
      <c r="AR15" s="243">
        <v>120000000</v>
      </c>
      <c r="AS15" s="243">
        <v>123000000</v>
      </c>
    </row>
    <row r="16" spans="1:45" x14ac:dyDescent="0.35">
      <c r="A16" s="262" t="s">
        <v>106</v>
      </c>
      <c r="B16" s="303">
        <v>47.515000000000001</v>
      </c>
      <c r="C16" s="303">
        <v>47.79</v>
      </c>
      <c r="D16" s="303">
        <v>48.055999999999997</v>
      </c>
      <c r="E16" s="303">
        <v>48.322000000000003</v>
      </c>
      <c r="F16" s="303">
        <v>48.585999999999999</v>
      </c>
      <c r="G16" s="303">
        <v>48.847999999999999</v>
      </c>
      <c r="H16" s="303">
        <v>49.109000000000002</v>
      </c>
      <c r="I16" s="303">
        <v>49.369</v>
      </c>
      <c r="J16" s="303">
        <v>49.628999999999998</v>
      </c>
      <c r="K16" s="303">
        <v>49.889000000000003</v>
      </c>
      <c r="L16" s="303">
        <v>50.15</v>
      </c>
      <c r="M16" s="303">
        <v>51.13</v>
      </c>
      <c r="N16" s="303">
        <v>52.112000000000002</v>
      </c>
      <c r="O16" s="303">
        <v>53.097000000000001</v>
      </c>
      <c r="P16" s="303">
        <v>54.082999999999998</v>
      </c>
      <c r="Q16" s="303">
        <v>55.07</v>
      </c>
      <c r="R16" s="303">
        <v>56.057000000000002</v>
      </c>
      <c r="S16" s="303">
        <v>56.097000000000001</v>
      </c>
      <c r="T16" s="303">
        <v>55.561</v>
      </c>
      <c r="U16" s="303">
        <v>56.512</v>
      </c>
      <c r="V16" s="303">
        <v>57.262</v>
      </c>
      <c r="Y16" s="99">
        <v>1522223</v>
      </c>
      <c r="Z16" s="99">
        <v>1566257</v>
      </c>
      <c r="AA16" s="99">
        <v>1612225</v>
      </c>
      <c r="AB16" s="99">
        <v>1660368</v>
      </c>
      <c r="AC16" s="99">
        <v>1711294</v>
      </c>
      <c r="AD16" s="99">
        <v>1764883</v>
      </c>
      <c r="AE16" s="99">
        <v>1820542</v>
      </c>
      <c r="AF16" s="99">
        <v>1878119</v>
      </c>
      <c r="AG16" s="99">
        <v>1937275</v>
      </c>
      <c r="AH16" s="99">
        <v>1998212</v>
      </c>
      <c r="AI16" s="99">
        <v>2061014</v>
      </c>
      <c r="AJ16" s="99">
        <v>2124869</v>
      </c>
      <c r="AK16" s="99">
        <v>2189019</v>
      </c>
      <c r="AL16" s="99">
        <v>2253133</v>
      </c>
      <c r="AM16" s="99">
        <v>2317206</v>
      </c>
      <c r="AN16" s="99">
        <v>2381182</v>
      </c>
      <c r="AO16" s="99">
        <v>2444916</v>
      </c>
      <c r="AP16" s="99">
        <v>2508883</v>
      </c>
      <c r="AQ16" s="99">
        <v>2573995</v>
      </c>
      <c r="AR16" s="99">
        <v>2639916</v>
      </c>
      <c r="AS16" s="99">
        <v>2705992</v>
      </c>
    </row>
    <row r="17" spans="1:45" x14ac:dyDescent="0.35">
      <c r="A17" s="262" t="s">
        <v>107</v>
      </c>
      <c r="B17" s="303">
        <v>62.72</v>
      </c>
      <c r="C17" s="303">
        <v>61.573</v>
      </c>
      <c r="D17" s="303">
        <v>60.417000000000002</v>
      </c>
      <c r="E17" s="303">
        <v>59.255000000000003</v>
      </c>
      <c r="F17" s="303">
        <v>58.085000000000001</v>
      </c>
      <c r="G17" s="303">
        <v>56.901000000000003</v>
      </c>
      <c r="H17" s="303">
        <v>55.707000000000001</v>
      </c>
      <c r="I17" s="303">
        <v>54.505000000000003</v>
      </c>
      <c r="J17" s="303">
        <v>53.296999999999997</v>
      </c>
      <c r="K17" s="303">
        <v>52.082000000000001</v>
      </c>
      <c r="L17" s="303">
        <v>50.863999999999997</v>
      </c>
      <c r="M17" s="303">
        <v>49.642000000000003</v>
      </c>
      <c r="N17" s="303">
        <v>48.417000000000002</v>
      </c>
      <c r="O17" s="303">
        <v>47.186999999999998</v>
      </c>
      <c r="P17" s="303">
        <v>45.956000000000003</v>
      </c>
      <c r="Q17" s="303">
        <v>44.725000000000001</v>
      </c>
      <c r="R17" s="303">
        <v>43.496000000000002</v>
      </c>
      <c r="S17" s="303">
        <v>42.268000000000001</v>
      </c>
      <c r="T17" s="303">
        <v>41.85</v>
      </c>
      <c r="U17" s="303">
        <v>41.575000000000003</v>
      </c>
      <c r="V17" s="303">
        <v>41.665999999999997</v>
      </c>
      <c r="Y17" s="99">
        <v>8577790</v>
      </c>
      <c r="Z17" s="99">
        <v>8772254</v>
      </c>
      <c r="AA17" s="99">
        <v>8961039</v>
      </c>
      <c r="AB17" s="99">
        <v>9140114</v>
      </c>
      <c r="AC17" s="99">
        <v>9330625</v>
      </c>
      <c r="AD17" s="99">
        <v>9547082</v>
      </c>
      <c r="AE17" s="99">
        <v>9779785</v>
      </c>
      <c r="AF17" s="99">
        <v>10021323</v>
      </c>
      <c r="AG17" s="99">
        <v>10270728</v>
      </c>
      <c r="AH17" s="99">
        <v>10527712</v>
      </c>
      <c r="AI17" s="99">
        <v>10788692</v>
      </c>
      <c r="AJ17" s="99">
        <v>11055430</v>
      </c>
      <c r="AK17" s="99">
        <v>11333365</v>
      </c>
      <c r="AL17" s="99">
        <v>11625998</v>
      </c>
      <c r="AM17" s="99">
        <v>11930985</v>
      </c>
      <c r="AN17" s="99">
        <v>12240789</v>
      </c>
      <c r="AO17" s="99">
        <v>12554864</v>
      </c>
      <c r="AP17" s="99">
        <v>12877539</v>
      </c>
      <c r="AQ17" s="99">
        <v>13205153</v>
      </c>
      <c r="AR17" s="99">
        <v>13531906</v>
      </c>
      <c r="AS17" s="99">
        <v>13859341</v>
      </c>
    </row>
    <row r="18" spans="1:45" x14ac:dyDescent="0.35">
      <c r="A18" s="262" t="s">
        <v>108</v>
      </c>
      <c r="B18" s="303">
        <v>48.171999999999997</v>
      </c>
      <c r="C18" s="303">
        <v>48.24</v>
      </c>
      <c r="D18" s="303">
        <v>48.314999999999998</v>
      </c>
      <c r="E18" s="303">
        <v>48.393000000000001</v>
      </c>
      <c r="F18" s="303">
        <v>48.438000000000002</v>
      </c>
      <c r="G18" s="303">
        <v>48.487000000000002</v>
      </c>
      <c r="H18" s="303">
        <v>48.537999999999997</v>
      </c>
      <c r="I18" s="303">
        <v>48.585999999999999</v>
      </c>
      <c r="J18" s="303">
        <v>48.63</v>
      </c>
      <c r="K18" s="303">
        <v>48.640999999999998</v>
      </c>
      <c r="L18" s="303">
        <v>48.658999999999999</v>
      </c>
      <c r="M18" s="303">
        <v>48.680999999999997</v>
      </c>
      <c r="N18" s="303">
        <v>48.707000000000001</v>
      </c>
      <c r="O18" s="303">
        <v>48.738</v>
      </c>
      <c r="P18" s="303">
        <v>48.755000000000003</v>
      </c>
      <c r="Q18" s="303">
        <v>48.783000000000001</v>
      </c>
      <c r="R18" s="303">
        <v>48.822000000000003</v>
      </c>
      <c r="S18" s="303">
        <v>48.874000000000002</v>
      </c>
      <c r="T18" s="303">
        <v>48.402999999999999</v>
      </c>
      <c r="U18" s="303">
        <v>48.667999999999999</v>
      </c>
      <c r="V18" s="303">
        <v>49.073</v>
      </c>
      <c r="Y18" s="99">
        <v>1285678</v>
      </c>
      <c r="Z18" s="99">
        <v>1315653</v>
      </c>
      <c r="AA18" s="99">
        <v>1347009</v>
      </c>
      <c r="AB18" s="99">
        <v>1379713</v>
      </c>
      <c r="AC18" s="99">
        <v>1414091</v>
      </c>
      <c r="AD18" s="99">
        <v>1450572</v>
      </c>
      <c r="AE18" s="99">
        <v>1488431</v>
      </c>
      <c r="AF18" s="99">
        <v>1527196</v>
      </c>
      <c r="AG18" s="99">
        <v>1567220</v>
      </c>
      <c r="AH18" s="99">
        <v>1609017</v>
      </c>
      <c r="AI18" s="99">
        <v>1652717</v>
      </c>
      <c r="AJ18" s="99">
        <v>1697753</v>
      </c>
      <c r="AK18" s="99">
        <v>1743309</v>
      </c>
      <c r="AL18" s="99">
        <v>1788919</v>
      </c>
      <c r="AM18" s="99">
        <v>1834552</v>
      </c>
      <c r="AN18" s="99">
        <v>1879826</v>
      </c>
      <c r="AO18" s="99">
        <v>1924955</v>
      </c>
      <c r="AP18" s="99">
        <v>1970457</v>
      </c>
      <c r="AQ18" s="99">
        <v>2015828</v>
      </c>
      <c r="AR18" s="99">
        <v>2060721</v>
      </c>
      <c r="AS18" s="99">
        <v>2105566</v>
      </c>
    </row>
    <row r="19" spans="1:45" x14ac:dyDescent="0.35">
      <c r="A19" s="262" t="s">
        <v>109</v>
      </c>
      <c r="B19" s="303">
        <v>65.271000000000001</v>
      </c>
      <c r="C19" s="303">
        <v>64.566999999999993</v>
      </c>
      <c r="D19" s="303">
        <v>63.856000000000002</v>
      </c>
      <c r="E19" s="303">
        <v>63.139000000000003</v>
      </c>
      <c r="F19" s="303">
        <v>62.417999999999999</v>
      </c>
      <c r="G19" s="303">
        <v>61.68</v>
      </c>
      <c r="H19" s="303">
        <v>60.933</v>
      </c>
      <c r="I19" s="303">
        <v>60.186</v>
      </c>
      <c r="J19" s="303">
        <v>59.429000000000002</v>
      </c>
      <c r="K19" s="303">
        <v>58.664999999999999</v>
      </c>
      <c r="L19" s="303">
        <v>57.893999999999998</v>
      </c>
      <c r="M19" s="303">
        <v>57.119</v>
      </c>
      <c r="N19" s="303">
        <v>57.2</v>
      </c>
      <c r="O19" s="303">
        <v>57.301000000000002</v>
      </c>
      <c r="P19" s="303">
        <v>57.344000000000001</v>
      </c>
      <c r="Q19" s="303">
        <v>57.408000000000001</v>
      </c>
      <c r="R19" s="303">
        <v>57.478999999999999</v>
      </c>
      <c r="S19" s="303">
        <v>57.548000000000002</v>
      </c>
      <c r="T19" s="303">
        <v>57</v>
      </c>
      <c r="U19" s="303">
        <v>57.125</v>
      </c>
      <c r="V19" s="303">
        <v>57.386000000000003</v>
      </c>
      <c r="Y19" s="99">
        <v>1997534</v>
      </c>
      <c r="Z19" s="99">
        <v>1993030</v>
      </c>
      <c r="AA19" s="99">
        <v>1985384</v>
      </c>
      <c r="AB19" s="99">
        <v>1977424</v>
      </c>
      <c r="AC19" s="99">
        <v>1976780</v>
      </c>
      <c r="AD19" s="99">
        <v>1983465</v>
      </c>
      <c r="AE19" s="99">
        <v>1995014</v>
      </c>
      <c r="AF19" s="99">
        <v>2009169</v>
      </c>
      <c r="AG19" s="99">
        <v>2022747</v>
      </c>
      <c r="AH19" s="99">
        <v>2037677</v>
      </c>
      <c r="AI19" s="99">
        <v>2054718</v>
      </c>
      <c r="AJ19" s="99">
        <v>2073939</v>
      </c>
      <c r="AK19" s="99">
        <v>2095242</v>
      </c>
      <c r="AL19" s="99">
        <v>2118521</v>
      </c>
      <c r="AM19" s="99">
        <v>2143872</v>
      </c>
      <c r="AN19" s="99">
        <v>2170617</v>
      </c>
      <c r="AO19" s="99">
        <v>2198017</v>
      </c>
      <c r="AP19" s="99">
        <v>2225702</v>
      </c>
      <c r="AQ19" s="99">
        <v>2254100</v>
      </c>
      <c r="AR19" s="99">
        <v>2281454</v>
      </c>
      <c r="AS19" s="99">
        <v>2305825</v>
      </c>
    </row>
    <row r="20" spans="1:45" x14ac:dyDescent="0.35">
      <c r="A20" s="262" t="s">
        <v>110</v>
      </c>
      <c r="B20" s="303">
        <v>71.814999999999998</v>
      </c>
      <c r="C20" s="303">
        <v>71.819999999999993</v>
      </c>
      <c r="D20" s="303">
        <v>71.825000000000003</v>
      </c>
      <c r="E20" s="303">
        <v>71.816000000000003</v>
      </c>
      <c r="F20" s="303">
        <v>71.796000000000006</v>
      </c>
      <c r="G20" s="303">
        <v>71.778999999999996</v>
      </c>
      <c r="H20" s="303">
        <v>71.763000000000005</v>
      </c>
      <c r="I20" s="303">
        <v>71.757000000000005</v>
      </c>
      <c r="J20" s="303">
        <v>71.769000000000005</v>
      </c>
      <c r="K20" s="303">
        <v>71.775000000000006</v>
      </c>
      <c r="L20" s="303">
        <v>71.793000000000006</v>
      </c>
      <c r="M20" s="303">
        <v>71.826999999999998</v>
      </c>
      <c r="N20" s="303">
        <v>71.873000000000005</v>
      </c>
      <c r="O20" s="303">
        <v>71.927999999999997</v>
      </c>
      <c r="P20" s="303">
        <v>71.980999999999995</v>
      </c>
      <c r="Q20" s="303">
        <v>72.043000000000006</v>
      </c>
      <c r="R20" s="303">
        <v>72.111999999999995</v>
      </c>
      <c r="S20" s="303">
        <v>72.186000000000007</v>
      </c>
      <c r="T20" s="303">
        <v>71.497</v>
      </c>
      <c r="U20" s="303">
        <v>72.013000000000005</v>
      </c>
      <c r="V20" s="303">
        <v>72.397000000000006</v>
      </c>
      <c r="Y20" s="99">
        <v>3060599</v>
      </c>
      <c r="Z20" s="99">
        <v>3085173</v>
      </c>
      <c r="AA20" s="99">
        <v>3122447</v>
      </c>
      <c r="AB20" s="99">
        <v>3266318</v>
      </c>
      <c r="AC20" s="99">
        <v>3455397</v>
      </c>
      <c r="AD20" s="99">
        <v>3632740</v>
      </c>
      <c r="AE20" s="99">
        <v>3783887</v>
      </c>
      <c r="AF20" s="99">
        <v>3905066</v>
      </c>
      <c r="AG20" s="99">
        <v>4019956</v>
      </c>
      <c r="AH20" s="99">
        <v>4181150</v>
      </c>
      <c r="AI20" s="99">
        <v>4331740</v>
      </c>
      <c r="AJ20" s="99">
        <v>4427313</v>
      </c>
      <c r="AK20" s="99">
        <v>4519398</v>
      </c>
      <c r="AL20" s="99">
        <v>4612329</v>
      </c>
      <c r="AM20" s="99">
        <v>4706097</v>
      </c>
      <c r="AN20" s="99">
        <v>4796631</v>
      </c>
      <c r="AO20" s="99">
        <v>4889391</v>
      </c>
      <c r="AP20" s="99">
        <v>4985289</v>
      </c>
      <c r="AQ20" s="99">
        <v>5087584</v>
      </c>
      <c r="AR20" s="99">
        <v>5193416</v>
      </c>
      <c r="AS20" s="99">
        <v>5302681</v>
      </c>
    </row>
    <row r="21" spans="1:45" x14ac:dyDescent="0.35">
      <c r="A21" s="262" t="s">
        <v>111</v>
      </c>
      <c r="B21" s="303">
        <v>84.216999999999999</v>
      </c>
      <c r="C21" s="303">
        <v>84.2</v>
      </c>
      <c r="D21" s="303">
        <v>84.198999999999998</v>
      </c>
      <c r="E21" s="303">
        <v>84.191999999999993</v>
      </c>
      <c r="F21" s="303">
        <v>84.16</v>
      </c>
      <c r="G21" s="303">
        <v>84.114999999999995</v>
      </c>
      <c r="H21" s="303">
        <v>84.058000000000007</v>
      </c>
      <c r="I21" s="303">
        <v>83.986000000000004</v>
      </c>
      <c r="J21" s="303">
        <v>83.903000000000006</v>
      </c>
      <c r="K21" s="303">
        <v>83.808000000000007</v>
      </c>
      <c r="L21" s="303">
        <v>83.704999999999998</v>
      </c>
      <c r="M21" s="303">
        <v>83.594999999999999</v>
      </c>
      <c r="N21" s="303">
        <v>83.465000000000003</v>
      </c>
      <c r="O21" s="303">
        <v>83.322000000000003</v>
      </c>
      <c r="P21" s="303">
        <v>83.241</v>
      </c>
      <c r="Q21" s="303">
        <v>83.173000000000002</v>
      </c>
      <c r="R21" s="303">
        <v>83.12</v>
      </c>
      <c r="S21" s="303">
        <v>83.066999999999993</v>
      </c>
      <c r="T21" s="303">
        <v>82.192999999999998</v>
      </c>
      <c r="U21" s="303">
        <v>82.837999999999994</v>
      </c>
      <c r="V21" s="303">
        <v>83.725999999999999</v>
      </c>
      <c r="Y21" s="99">
        <v>17211934</v>
      </c>
      <c r="Z21" s="99">
        <v>17724310</v>
      </c>
      <c r="AA21" s="99">
        <v>18250774</v>
      </c>
      <c r="AB21" s="99">
        <v>18792171</v>
      </c>
      <c r="AC21" s="99">
        <v>19350299</v>
      </c>
      <c r="AD21" s="99">
        <v>19924958</v>
      </c>
      <c r="AE21" s="99">
        <v>20513599</v>
      </c>
      <c r="AF21" s="99">
        <v>21117092</v>
      </c>
      <c r="AG21" s="99">
        <v>21731053</v>
      </c>
      <c r="AH21" s="99">
        <v>22348158</v>
      </c>
      <c r="AI21" s="99">
        <v>22966240</v>
      </c>
      <c r="AJ21" s="99">
        <v>23588073</v>
      </c>
      <c r="AK21" s="99">
        <v>24215976</v>
      </c>
      <c r="AL21" s="99">
        <v>24850912</v>
      </c>
      <c r="AM21" s="99">
        <v>25501941</v>
      </c>
      <c r="AN21" s="99">
        <v>26169542</v>
      </c>
      <c r="AO21" s="99">
        <v>26846541</v>
      </c>
      <c r="AP21" s="99">
        <v>27533134</v>
      </c>
      <c r="AQ21" s="99">
        <v>28225177</v>
      </c>
      <c r="AR21" s="99">
        <v>28915653</v>
      </c>
      <c r="AS21" s="99">
        <v>29611714</v>
      </c>
    </row>
    <row r="22" spans="1:45" x14ac:dyDescent="0.35">
      <c r="A22" s="262" t="s">
        <v>112</v>
      </c>
      <c r="B22" s="303">
        <v>78.150999999999996</v>
      </c>
      <c r="C22" s="303">
        <v>78.153999999999996</v>
      </c>
      <c r="D22" s="303">
        <v>78.16</v>
      </c>
      <c r="E22" s="303">
        <v>78.161000000000001</v>
      </c>
      <c r="F22" s="303">
        <v>76.754000000000005</v>
      </c>
      <c r="G22" s="303">
        <v>75.284000000000006</v>
      </c>
      <c r="H22" s="303">
        <v>73.751000000000005</v>
      </c>
      <c r="I22" s="303">
        <v>72.155000000000001</v>
      </c>
      <c r="J22" s="303">
        <v>70.498000000000005</v>
      </c>
      <c r="K22" s="303">
        <v>68.784000000000006</v>
      </c>
      <c r="L22" s="303">
        <v>67.915999999999997</v>
      </c>
      <c r="M22" s="303">
        <v>67.037000000000006</v>
      </c>
      <c r="N22" s="303">
        <v>66.147999999999996</v>
      </c>
      <c r="O22" s="303">
        <v>65.248999999999995</v>
      </c>
      <c r="P22" s="303">
        <v>64.34</v>
      </c>
      <c r="Q22" s="303">
        <v>63.421999999999997</v>
      </c>
      <c r="R22" s="303">
        <v>63.512999999999998</v>
      </c>
      <c r="S22" s="303">
        <v>63.613999999999997</v>
      </c>
      <c r="T22" s="303">
        <v>63.156999999999996</v>
      </c>
      <c r="U22" s="303">
        <v>63.152000000000001</v>
      </c>
      <c r="V22" s="303">
        <v>63.295999999999999</v>
      </c>
      <c r="Y22" s="99">
        <v>11784498</v>
      </c>
      <c r="Z22" s="99">
        <v>12087965</v>
      </c>
      <c r="AA22" s="99">
        <v>12411342</v>
      </c>
      <c r="AB22" s="99">
        <v>12755648</v>
      </c>
      <c r="AC22" s="99">
        <v>13118307</v>
      </c>
      <c r="AD22" s="99">
        <v>13495463</v>
      </c>
      <c r="AE22" s="99">
        <v>13889423</v>
      </c>
      <c r="AF22" s="99">
        <v>14298932</v>
      </c>
      <c r="AG22" s="99">
        <v>14718422</v>
      </c>
      <c r="AH22" s="99">
        <v>15146094</v>
      </c>
      <c r="AI22" s="99">
        <v>15581251</v>
      </c>
      <c r="AJ22" s="99">
        <v>16024775</v>
      </c>
      <c r="AK22" s="99">
        <v>16477966</v>
      </c>
      <c r="AL22" s="99">
        <v>16938942</v>
      </c>
      <c r="AM22" s="99">
        <v>17405624</v>
      </c>
      <c r="AN22" s="99">
        <v>17881167</v>
      </c>
      <c r="AO22" s="99">
        <v>18367883</v>
      </c>
      <c r="AP22" s="99">
        <v>18867337</v>
      </c>
      <c r="AQ22" s="99">
        <v>19377061</v>
      </c>
      <c r="AR22" s="99">
        <v>19889742</v>
      </c>
      <c r="AS22" s="99">
        <v>20405317</v>
      </c>
    </row>
    <row r="23" spans="1:45" x14ac:dyDescent="0.35">
      <c r="A23" s="262" t="s">
        <v>113</v>
      </c>
      <c r="B23" s="303">
        <v>60.405000000000001</v>
      </c>
      <c r="C23" s="303">
        <v>60.389000000000003</v>
      </c>
      <c r="D23" s="303">
        <v>60.378</v>
      </c>
      <c r="E23" s="303">
        <v>60.37</v>
      </c>
      <c r="F23" s="303">
        <v>60.323999999999998</v>
      </c>
      <c r="G23" s="303">
        <v>60.289000000000001</v>
      </c>
      <c r="H23" s="303">
        <v>60.262999999999998</v>
      </c>
      <c r="I23" s="303">
        <v>60.244999999999997</v>
      </c>
      <c r="J23" s="303">
        <v>60.234999999999999</v>
      </c>
      <c r="K23" s="303">
        <v>60.186999999999998</v>
      </c>
      <c r="L23" s="303">
        <v>60.155999999999999</v>
      </c>
      <c r="M23" s="303">
        <v>60.139000000000003</v>
      </c>
      <c r="N23" s="303">
        <v>60.134</v>
      </c>
      <c r="O23" s="303">
        <v>61.207000000000001</v>
      </c>
      <c r="P23" s="303">
        <v>59.545999999999999</v>
      </c>
      <c r="Q23" s="303">
        <v>57.87</v>
      </c>
      <c r="R23" s="303">
        <v>57.906999999999996</v>
      </c>
      <c r="S23" s="303">
        <v>57.957000000000001</v>
      </c>
      <c r="T23" s="303">
        <v>50.625</v>
      </c>
      <c r="U23" s="303">
        <v>52.906999999999996</v>
      </c>
      <c r="V23" s="303">
        <v>54.244999999999997</v>
      </c>
      <c r="Y23" s="99">
        <v>11952660</v>
      </c>
      <c r="Z23" s="99">
        <v>12342165</v>
      </c>
      <c r="AA23" s="99">
        <v>12751995</v>
      </c>
      <c r="AB23" s="99">
        <v>13180551</v>
      </c>
      <c r="AC23" s="99">
        <v>13623541</v>
      </c>
      <c r="AD23" s="99">
        <v>14080912</v>
      </c>
      <c r="AE23" s="99">
        <v>14551117</v>
      </c>
      <c r="AF23" s="99">
        <v>15032635</v>
      </c>
      <c r="AG23" s="99">
        <v>15529181</v>
      </c>
      <c r="AH23" s="99">
        <v>16039734</v>
      </c>
      <c r="AI23" s="99">
        <v>16514687</v>
      </c>
      <c r="AJ23" s="99">
        <v>17004033</v>
      </c>
      <c r="AK23" s="99">
        <v>17551814</v>
      </c>
      <c r="AL23" s="99">
        <v>18112907</v>
      </c>
      <c r="AM23" s="99">
        <v>18700106</v>
      </c>
      <c r="AN23" s="99">
        <v>19311355</v>
      </c>
      <c r="AO23" s="99">
        <v>19934298</v>
      </c>
      <c r="AP23" s="99">
        <v>20567424</v>
      </c>
      <c r="AQ23" s="99">
        <v>21224040</v>
      </c>
      <c r="AR23" s="99">
        <v>21904983</v>
      </c>
      <c r="AS23" s="99">
        <v>22593590</v>
      </c>
    </row>
    <row r="24" spans="1:45" x14ac:dyDescent="0.35">
      <c r="A24" s="262" t="s">
        <v>114</v>
      </c>
      <c r="B24" s="303">
        <v>28.1</v>
      </c>
      <c r="C24" s="303">
        <v>28.024000000000001</v>
      </c>
      <c r="D24" s="303">
        <v>27.946000000000002</v>
      </c>
      <c r="E24" s="303">
        <v>27.867000000000001</v>
      </c>
      <c r="F24" s="303">
        <v>27.783999999999999</v>
      </c>
      <c r="G24" s="303">
        <v>27.696999999999999</v>
      </c>
      <c r="H24" s="303">
        <v>27.611000000000001</v>
      </c>
      <c r="I24" s="303">
        <v>27.53</v>
      </c>
      <c r="J24" s="303">
        <v>27.454999999999998</v>
      </c>
      <c r="K24" s="303">
        <v>27.385999999999999</v>
      </c>
      <c r="L24" s="303">
        <v>27.321999999999999</v>
      </c>
      <c r="M24" s="303">
        <v>27.113</v>
      </c>
      <c r="N24" s="303">
        <v>26.882000000000001</v>
      </c>
      <c r="O24" s="303">
        <v>26.651</v>
      </c>
      <c r="P24" s="303">
        <v>26.42</v>
      </c>
      <c r="Q24" s="303">
        <v>26.189</v>
      </c>
      <c r="R24" s="303">
        <v>26.231000000000002</v>
      </c>
      <c r="S24" s="303">
        <v>26.274999999999999</v>
      </c>
      <c r="T24" s="303">
        <v>26.02</v>
      </c>
      <c r="U24" s="303">
        <v>26.100999999999999</v>
      </c>
      <c r="V24" s="303">
        <v>26.36</v>
      </c>
      <c r="Y24" s="99">
        <v>2821703</v>
      </c>
      <c r="Z24" s="99">
        <v>2883326</v>
      </c>
      <c r="AA24" s="99">
        <v>2946575</v>
      </c>
      <c r="AB24" s="99">
        <v>3012360</v>
      </c>
      <c r="AC24" s="99">
        <v>3081229</v>
      </c>
      <c r="AD24" s="99">
        <v>3153508</v>
      </c>
      <c r="AE24" s="99">
        <v>3233336</v>
      </c>
      <c r="AF24" s="99">
        <v>3322616</v>
      </c>
      <c r="AG24" s="99">
        <v>3419461</v>
      </c>
      <c r="AH24" s="99">
        <v>3524249</v>
      </c>
      <c r="AI24" s="99">
        <v>3636113</v>
      </c>
      <c r="AJ24" s="99">
        <v>3742959</v>
      </c>
      <c r="AK24" s="99">
        <v>3843174</v>
      </c>
      <c r="AL24" s="99">
        <v>3946220</v>
      </c>
      <c r="AM24" s="99">
        <v>4051890</v>
      </c>
      <c r="AN24" s="99">
        <v>4160015</v>
      </c>
      <c r="AO24" s="99">
        <v>4270712</v>
      </c>
      <c r="AP24" s="99">
        <v>4383849</v>
      </c>
      <c r="AQ24" s="99">
        <v>4498604</v>
      </c>
      <c r="AR24" s="99">
        <v>4614974</v>
      </c>
      <c r="AS24" s="99">
        <v>4736139</v>
      </c>
    </row>
    <row r="25" spans="1:45" x14ac:dyDescent="0.35">
      <c r="A25" s="262" t="s">
        <v>115</v>
      </c>
      <c r="B25" s="303">
        <v>84.847999999999999</v>
      </c>
      <c r="C25" s="303">
        <v>84.38</v>
      </c>
      <c r="D25" s="303">
        <v>83.905000000000001</v>
      </c>
      <c r="E25" s="303">
        <v>83.421000000000006</v>
      </c>
      <c r="F25" s="303">
        <v>82.929000000000002</v>
      </c>
      <c r="G25" s="303">
        <v>82.429000000000002</v>
      </c>
      <c r="H25" s="303">
        <v>81.921000000000006</v>
      </c>
      <c r="I25" s="303">
        <v>81.403999999999996</v>
      </c>
      <c r="J25" s="303">
        <v>80.878</v>
      </c>
      <c r="K25" s="303">
        <v>80.343999999999994</v>
      </c>
      <c r="L25" s="303">
        <v>79.802000000000007</v>
      </c>
      <c r="M25" s="303">
        <v>79.248999999999995</v>
      </c>
      <c r="N25" s="303">
        <v>78.686999999999998</v>
      </c>
      <c r="O25" s="303">
        <v>78.114999999999995</v>
      </c>
      <c r="P25" s="303">
        <v>78.162999999999997</v>
      </c>
      <c r="Q25" s="303">
        <v>78.222999999999999</v>
      </c>
      <c r="R25" s="303">
        <v>78.293999999999997</v>
      </c>
      <c r="S25" s="303">
        <v>78.369</v>
      </c>
      <c r="T25" s="303">
        <v>77.623999999999995</v>
      </c>
      <c r="U25" s="303">
        <v>77.826999999999998</v>
      </c>
      <c r="V25" s="303">
        <v>78.22</v>
      </c>
      <c r="Y25" s="99">
        <v>18694946</v>
      </c>
      <c r="Z25" s="99">
        <v>19186754</v>
      </c>
      <c r="AA25" s="99">
        <v>19694411</v>
      </c>
      <c r="AB25" s="99">
        <v>20211114</v>
      </c>
      <c r="AC25" s="99">
        <v>20735982</v>
      </c>
      <c r="AD25" s="99">
        <v>21280513</v>
      </c>
      <c r="AE25" s="99">
        <v>21845571</v>
      </c>
      <c r="AF25" s="99">
        <v>22436660</v>
      </c>
      <c r="AG25" s="99">
        <v>23073723</v>
      </c>
      <c r="AH25" s="99">
        <v>23760421</v>
      </c>
      <c r="AI25" s="99">
        <v>24487611</v>
      </c>
      <c r="AJ25" s="99">
        <v>25251731</v>
      </c>
      <c r="AK25" s="99">
        <v>26038704</v>
      </c>
      <c r="AL25" s="99">
        <v>26843246</v>
      </c>
      <c r="AM25" s="99">
        <v>27696493</v>
      </c>
      <c r="AN25" s="99">
        <v>28569441</v>
      </c>
      <c r="AO25" s="99">
        <v>29423878</v>
      </c>
      <c r="AP25" s="99">
        <v>30285595</v>
      </c>
      <c r="AQ25" s="99">
        <v>31178239</v>
      </c>
      <c r="AR25" s="99">
        <v>32077072</v>
      </c>
      <c r="AS25" s="99">
        <v>32969518</v>
      </c>
    </row>
    <row r="26" spans="1:45" x14ac:dyDescent="0.35">
      <c r="A26" s="262" t="s">
        <v>116</v>
      </c>
      <c r="B26" s="303">
        <v>68.805000000000007</v>
      </c>
      <c r="C26" s="303">
        <v>68.774000000000001</v>
      </c>
      <c r="D26" s="303">
        <v>68.745000000000005</v>
      </c>
      <c r="E26" s="303">
        <v>68.718999999999994</v>
      </c>
      <c r="F26" s="303">
        <v>68.674000000000007</v>
      </c>
      <c r="G26" s="303">
        <v>68.638999999999996</v>
      </c>
      <c r="H26" s="303">
        <v>68.613</v>
      </c>
      <c r="I26" s="303">
        <v>68.593000000000004</v>
      </c>
      <c r="J26" s="303">
        <v>68.58</v>
      </c>
      <c r="K26" s="303">
        <v>68.557000000000002</v>
      </c>
      <c r="L26" s="303">
        <v>66.442999999999998</v>
      </c>
      <c r="M26" s="303">
        <v>64.286000000000001</v>
      </c>
      <c r="N26" s="303">
        <v>62.097999999999999</v>
      </c>
      <c r="O26" s="303">
        <v>62.101999999999997</v>
      </c>
      <c r="P26" s="303">
        <v>62.100999999999999</v>
      </c>
      <c r="Q26" s="303">
        <v>62.106000000000002</v>
      </c>
      <c r="R26" s="303">
        <v>62.115000000000002</v>
      </c>
      <c r="S26" s="303">
        <v>62.128999999999998</v>
      </c>
      <c r="T26" s="303">
        <v>61.537999999999997</v>
      </c>
      <c r="U26" s="303">
        <v>61.703000000000003</v>
      </c>
      <c r="V26" s="303">
        <v>62.45</v>
      </c>
      <c r="Y26" s="99">
        <v>12456517</v>
      </c>
      <c r="Z26" s="99">
        <v>12900790</v>
      </c>
      <c r="AA26" s="99">
        <v>13366885</v>
      </c>
      <c r="AB26" s="99">
        <v>13855221</v>
      </c>
      <c r="AC26" s="99">
        <v>14365168</v>
      </c>
      <c r="AD26" s="99">
        <v>14897873</v>
      </c>
      <c r="AE26" s="99">
        <v>15455175</v>
      </c>
      <c r="AF26" s="99">
        <v>16037915</v>
      </c>
      <c r="AG26" s="99">
        <v>16647543</v>
      </c>
      <c r="AH26" s="99">
        <v>17283112</v>
      </c>
      <c r="AI26" s="99">
        <v>17954407</v>
      </c>
      <c r="AJ26" s="99">
        <v>18653199</v>
      </c>
      <c r="AK26" s="99">
        <v>19372014</v>
      </c>
      <c r="AL26" s="99">
        <v>20128124</v>
      </c>
      <c r="AM26" s="99">
        <v>20921743</v>
      </c>
      <c r="AN26" s="99">
        <v>21737922</v>
      </c>
      <c r="AO26" s="99">
        <v>22577058</v>
      </c>
      <c r="AP26" s="99">
        <v>23443393</v>
      </c>
      <c r="AQ26" s="99">
        <v>24333639</v>
      </c>
      <c r="AR26" s="99">
        <v>25252722</v>
      </c>
      <c r="AS26" s="99">
        <v>26207977</v>
      </c>
    </row>
    <row r="27" spans="1:45" x14ac:dyDescent="0.35">
      <c r="A27" s="262" t="s">
        <v>117</v>
      </c>
      <c r="B27" s="303">
        <v>53.692</v>
      </c>
      <c r="C27" s="303">
        <v>53.829000000000001</v>
      </c>
      <c r="D27" s="303">
        <v>53.965000000000003</v>
      </c>
      <c r="E27" s="303">
        <v>54.075000000000003</v>
      </c>
      <c r="F27" s="303">
        <v>54.146000000000001</v>
      </c>
      <c r="G27" s="303">
        <v>54.192999999999998</v>
      </c>
      <c r="H27" s="303">
        <v>54.219000000000001</v>
      </c>
      <c r="I27" s="303">
        <v>54.244999999999997</v>
      </c>
      <c r="J27" s="303">
        <v>54.287999999999997</v>
      </c>
      <c r="K27" s="303">
        <v>54.32</v>
      </c>
      <c r="L27" s="303">
        <v>54.375999999999998</v>
      </c>
      <c r="M27" s="303">
        <v>54.445</v>
      </c>
      <c r="N27" s="303">
        <v>54.511000000000003</v>
      </c>
      <c r="O27" s="303">
        <v>54.564999999999998</v>
      </c>
      <c r="P27" s="303">
        <v>54.648000000000003</v>
      </c>
      <c r="Q27" s="303">
        <v>54.704999999999998</v>
      </c>
      <c r="R27" s="303">
        <v>47.567999999999998</v>
      </c>
      <c r="S27" s="303">
        <v>46.328000000000003</v>
      </c>
      <c r="T27" s="303">
        <v>50.686</v>
      </c>
      <c r="U27" s="303">
        <v>49.445</v>
      </c>
      <c r="V27" s="303">
        <v>48.584000000000003</v>
      </c>
      <c r="Y27" s="99">
        <v>8372306</v>
      </c>
      <c r="Z27" s="99">
        <v>8567992</v>
      </c>
      <c r="AA27" s="99">
        <v>8791853</v>
      </c>
      <c r="AB27" s="99">
        <v>9026299</v>
      </c>
      <c r="AC27" s="99">
        <v>9270066</v>
      </c>
      <c r="AD27" s="99">
        <v>9523168</v>
      </c>
      <c r="AE27" s="99">
        <v>9781996</v>
      </c>
      <c r="AF27" s="99">
        <v>10043737</v>
      </c>
      <c r="AG27" s="99">
        <v>10309031</v>
      </c>
      <c r="AH27" s="99">
        <v>10576932</v>
      </c>
      <c r="AI27" s="99">
        <v>10840334</v>
      </c>
      <c r="AJ27" s="99">
        <v>11101350</v>
      </c>
      <c r="AK27" s="99">
        <v>11368451</v>
      </c>
      <c r="AL27" s="99">
        <v>11642959</v>
      </c>
      <c r="AM27" s="99">
        <v>11930899</v>
      </c>
      <c r="AN27" s="99">
        <v>12230339</v>
      </c>
      <c r="AO27" s="99">
        <v>12531808</v>
      </c>
      <c r="AP27" s="99">
        <v>12835028</v>
      </c>
      <c r="AQ27" s="99">
        <v>13146362</v>
      </c>
      <c r="AR27" s="99">
        <v>13461888</v>
      </c>
      <c r="AS27" s="99">
        <v>13776698</v>
      </c>
    </row>
    <row r="28" spans="1:45" x14ac:dyDescent="0.35">
      <c r="A28" s="262" t="s">
        <v>118</v>
      </c>
      <c r="B28" s="303">
        <v>37.572000000000003</v>
      </c>
      <c r="C28" s="303">
        <v>37.563000000000002</v>
      </c>
      <c r="D28" s="303">
        <v>37.533999999999999</v>
      </c>
      <c r="E28" s="303">
        <v>37.491</v>
      </c>
      <c r="F28" s="303">
        <v>37.517000000000003</v>
      </c>
      <c r="G28" s="303">
        <v>37.539000000000001</v>
      </c>
      <c r="H28" s="303">
        <v>37.555</v>
      </c>
      <c r="I28" s="303">
        <v>37.563000000000002</v>
      </c>
      <c r="J28" s="303">
        <v>37.569000000000003</v>
      </c>
      <c r="K28" s="303">
        <v>37.561</v>
      </c>
      <c r="L28" s="303">
        <v>37.540999999999997</v>
      </c>
      <c r="M28" s="303">
        <v>37.520000000000003</v>
      </c>
      <c r="N28" s="303">
        <v>37.518000000000001</v>
      </c>
      <c r="O28" s="303">
        <v>37.54</v>
      </c>
      <c r="P28" s="303">
        <v>37.588000000000001</v>
      </c>
      <c r="Q28" s="303">
        <v>37.656999999999996</v>
      </c>
      <c r="R28" s="303">
        <v>37.744999999999997</v>
      </c>
      <c r="S28" s="303">
        <v>37.841999999999999</v>
      </c>
      <c r="T28" s="303">
        <v>37.399000000000001</v>
      </c>
      <c r="U28" s="303">
        <v>37.616999999999997</v>
      </c>
      <c r="V28" s="303">
        <v>37.866</v>
      </c>
      <c r="Y28" s="99">
        <v>149841</v>
      </c>
      <c r="Z28" s="99">
        <v>153762</v>
      </c>
      <c r="AA28" s="99">
        <v>157697</v>
      </c>
      <c r="AB28" s="99">
        <v>161680</v>
      </c>
      <c r="AC28" s="99">
        <v>165725</v>
      </c>
      <c r="AD28" s="99">
        <v>169845</v>
      </c>
      <c r="AE28" s="99">
        <v>174004</v>
      </c>
      <c r="AF28" s="99">
        <v>178128</v>
      </c>
      <c r="AG28" s="99">
        <v>182138</v>
      </c>
      <c r="AH28" s="99">
        <v>186044</v>
      </c>
      <c r="AI28" s="99">
        <v>189924</v>
      </c>
      <c r="AJ28" s="99">
        <v>193757</v>
      </c>
      <c r="AK28" s="99">
        <v>197497</v>
      </c>
      <c r="AL28" s="99">
        <v>201124</v>
      </c>
      <c r="AM28" s="99">
        <v>204632</v>
      </c>
      <c r="AN28" s="99">
        <v>208036</v>
      </c>
      <c r="AO28" s="99">
        <v>211344</v>
      </c>
      <c r="AP28" s="99">
        <v>214599</v>
      </c>
      <c r="AQ28" s="99">
        <v>218641</v>
      </c>
      <c r="AR28" s="99">
        <v>223107</v>
      </c>
      <c r="AS28" s="99">
        <v>227380</v>
      </c>
    </row>
    <row r="29" spans="1:45" x14ac:dyDescent="0.35">
      <c r="A29" s="262" t="s">
        <v>119</v>
      </c>
      <c r="B29" s="303">
        <v>33.26</v>
      </c>
      <c r="C29" s="303">
        <v>33.33</v>
      </c>
      <c r="D29" s="303">
        <v>33.396000000000001</v>
      </c>
      <c r="E29" s="303">
        <v>33.454000000000001</v>
      </c>
      <c r="F29" s="303">
        <v>33.487000000000002</v>
      </c>
      <c r="G29" s="303">
        <v>33.552</v>
      </c>
      <c r="H29" s="303">
        <v>33.624000000000002</v>
      </c>
      <c r="I29" s="303">
        <v>33.701999999999998</v>
      </c>
      <c r="J29" s="303">
        <v>33.786999999999999</v>
      </c>
      <c r="K29" s="303">
        <v>33.877000000000002</v>
      </c>
      <c r="L29" s="303">
        <v>33.972999999999999</v>
      </c>
      <c r="M29" s="303">
        <v>34.076000000000001</v>
      </c>
      <c r="N29" s="303">
        <v>34.182000000000002</v>
      </c>
      <c r="O29" s="303">
        <v>34.29</v>
      </c>
      <c r="P29" s="303">
        <v>38.984000000000002</v>
      </c>
      <c r="Q29" s="303">
        <v>35.680999999999997</v>
      </c>
      <c r="R29" s="303">
        <v>37.148000000000003</v>
      </c>
      <c r="S29" s="303">
        <v>37.655999999999999</v>
      </c>
      <c r="T29" s="303">
        <v>37.29</v>
      </c>
      <c r="U29" s="303">
        <v>37.959000000000003</v>
      </c>
      <c r="V29" s="303">
        <v>38.56</v>
      </c>
      <c r="Y29" s="99">
        <v>10180950</v>
      </c>
      <c r="Z29" s="99">
        <v>10434504</v>
      </c>
      <c r="AA29" s="99">
        <v>10698691</v>
      </c>
      <c r="AB29" s="99">
        <v>10974057</v>
      </c>
      <c r="AC29" s="99">
        <v>11263387</v>
      </c>
      <c r="AD29" s="99">
        <v>11563869</v>
      </c>
      <c r="AE29" s="99">
        <v>11872929</v>
      </c>
      <c r="AF29" s="99">
        <v>12195029</v>
      </c>
      <c r="AG29" s="99">
        <v>12530121</v>
      </c>
      <c r="AH29" s="99">
        <v>12875880</v>
      </c>
      <c r="AI29" s="99">
        <v>13231833</v>
      </c>
      <c r="AJ29" s="99">
        <v>13595566</v>
      </c>
      <c r="AK29" s="99">
        <v>13970308</v>
      </c>
      <c r="AL29" s="99">
        <v>14356181</v>
      </c>
      <c r="AM29" s="99">
        <v>14751356</v>
      </c>
      <c r="AN29" s="99">
        <v>15157793</v>
      </c>
      <c r="AO29" s="99">
        <v>15574909</v>
      </c>
      <c r="AP29" s="99">
        <v>16000781</v>
      </c>
      <c r="AQ29" s="99">
        <v>16436120</v>
      </c>
      <c r="AR29" s="99">
        <v>16876720</v>
      </c>
      <c r="AS29" s="99">
        <v>17316449</v>
      </c>
    </row>
    <row r="30" spans="1:45" x14ac:dyDescent="0.35">
      <c r="A30" s="262" t="s">
        <v>120</v>
      </c>
      <c r="B30" s="303">
        <v>64.64</v>
      </c>
      <c r="C30" s="303">
        <v>64.665000000000006</v>
      </c>
      <c r="D30" s="303">
        <v>65.918000000000006</v>
      </c>
      <c r="E30" s="303">
        <v>65</v>
      </c>
      <c r="F30" s="303">
        <v>64.069999999999993</v>
      </c>
      <c r="G30" s="303">
        <v>63.13</v>
      </c>
      <c r="H30" s="303">
        <v>62.179000000000002</v>
      </c>
      <c r="I30" s="303">
        <v>61.219000000000001</v>
      </c>
      <c r="J30" s="303">
        <v>60.25</v>
      </c>
      <c r="K30" s="303">
        <v>59.273000000000003</v>
      </c>
      <c r="L30" s="303">
        <v>58.289000000000001</v>
      </c>
      <c r="M30" s="303">
        <v>57.296999999999997</v>
      </c>
      <c r="N30" s="303">
        <v>56.3</v>
      </c>
      <c r="O30" s="303">
        <v>55.081000000000003</v>
      </c>
      <c r="P30" s="303">
        <v>53.856999999999999</v>
      </c>
      <c r="Q30" s="303">
        <v>52.628</v>
      </c>
      <c r="R30" s="303">
        <v>51.396000000000001</v>
      </c>
      <c r="S30" s="303">
        <v>51.518999999999998</v>
      </c>
      <c r="T30" s="303">
        <v>51.029000000000003</v>
      </c>
      <c r="U30" s="303">
        <v>50.927999999999997</v>
      </c>
      <c r="V30" s="303">
        <v>51.115000000000002</v>
      </c>
      <c r="Y30" s="99">
        <v>5140113</v>
      </c>
      <c r="Z30" s="99">
        <v>5350907</v>
      </c>
      <c r="AA30" s="99">
        <v>5533329</v>
      </c>
      <c r="AB30" s="99">
        <v>5683334</v>
      </c>
      <c r="AC30" s="99">
        <v>5809774</v>
      </c>
      <c r="AD30" s="99">
        <v>5939163</v>
      </c>
      <c r="AE30" s="99">
        <v>6090860</v>
      </c>
      <c r="AF30" s="99">
        <v>6259842</v>
      </c>
      <c r="AG30" s="99">
        <v>6436698</v>
      </c>
      <c r="AH30" s="99">
        <v>6612385</v>
      </c>
      <c r="AI30" s="99">
        <v>6788587</v>
      </c>
      <c r="AJ30" s="99">
        <v>6964859</v>
      </c>
      <c r="AK30" s="99">
        <v>7140688</v>
      </c>
      <c r="AL30" s="99">
        <v>7314773</v>
      </c>
      <c r="AM30" s="99">
        <v>7493913</v>
      </c>
      <c r="AN30" s="99">
        <v>7677565</v>
      </c>
      <c r="AO30" s="99">
        <v>7861281</v>
      </c>
      <c r="AP30" s="99">
        <v>8046828</v>
      </c>
      <c r="AQ30" s="99">
        <v>8233970</v>
      </c>
      <c r="AR30" s="99">
        <v>8420641</v>
      </c>
      <c r="AS30" s="99">
        <v>8605718</v>
      </c>
    </row>
    <row r="31" spans="1:45" x14ac:dyDescent="0.35">
      <c r="A31" s="262" t="s">
        <v>121</v>
      </c>
      <c r="B31" s="303">
        <v>20.731999999999999</v>
      </c>
      <c r="C31" s="303">
        <v>20.702000000000002</v>
      </c>
      <c r="D31" s="303">
        <v>20.687000000000001</v>
      </c>
      <c r="E31" s="303">
        <v>20.68</v>
      </c>
      <c r="F31" s="303">
        <v>20.631</v>
      </c>
      <c r="G31" s="303">
        <v>20.587</v>
      </c>
      <c r="H31" s="303">
        <v>20.556999999999999</v>
      </c>
      <c r="I31" s="303">
        <v>20.553999999999998</v>
      </c>
      <c r="J31" s="303">
        <v>20.585000000000001</v>
      </c>
      <c r="K31" s="303">
        <v>20.594000000000001</v>
      </c>
      <c r="L31" s="303">
        <v>20.640999999999998</v>
      </c>
      <c r="M31" s="303">
        <v>20.712</v>
      </c>
      <c r="N31" s="303">
        <v>20.788</v>
      </c>
      <c r="O31" s="303">
        <v>20.858000000000001</v>
      </c>
      <c r="P31" s="303">
        <v>20.922000000000001</v>
      </c>
      <c r="Q31" s="303">
        <v>20.975999999999999</v>
      </c>
      <c r="R31" s="303">
        <v>21.027000000000001</v>
      </c>
      <c r="S31" s="303">
        <v>21.082999999999998</v>
      </c>
      <c r="T31" s="303">
        <v>20.882000000000001</v>
      </c>
      <c r="U31" s="303">
        <v>21.094000000000001</v>
      </c>
      <c r="V31" s="303">
        <v>21.192</v>
      </c>
      <c r="Y31" s="99">
        <v>450760</v>
      </c>
      <c r="Z31" s="99">
        <v>461216</v>
      </c>
      <c r="AA31" s="99">
        <v>471785</v>
      </c>
      <c r="AB31" s="99">
        <v>482486</v>
      </c>
      <c r="AC31" s="99">
        <v>493430</v>
      </c>
      <c r="AD31" s="99">
        <v>504619</v>
      </c>
      <c r="AE31" s="99">
        <v>516001</v>
      </c>
      <c r="AF31" s="99">
        <v>527833</v>
      </c>
      <c r="AG31" s="99">
        <v>540394</v>
      </c>
      <c r="AH31" s="99">
        <v>553721</v>
      </c>
      <c r="AI31" s="99">
        <v>567763</v>
      </c>
      <c r="AJ31" s="99">
        <v>582365</v>
      </c>
      <c r="AK31" s="99">
        <v>597375</v>
      </c>
      <c r="AL31" s="99">
        <v>612660</v>
      </c>
      <c r="AM31" s="99">
        <v>628102</v>
      </c>
      <c r="AN31" s="99">
        <v>643634</v>
      </c>
      <c r="AO31" s="99">
        <v>659249</v>
      </c>
      <c r="AP31" s="99">
        <v>674993</v>
      </c>
      <c r="AQ31" s="99">
        <v>691191</v>
      </c>
      <c r="AR31" s="99">
        <v>707851</v>
      </c>
      <c r="AS31" s="99">
        <v>724273</v>
      </c>
    </row>
    <row r="32" spans="1:45" x14ac:dyDescent="0.35">
      <c r="A32" s="262" t="s">
        <v>122</v>
      </c>
      <c r="B32" s="303">
        <v>69.266000000000005</v>
      </c>
      <c r="C32" s="303">
        <v>69.308000000000007</v>
      </c>
      <c r="D32" s="303">
        <v>69.355999999999995</v>
      </c>
      <c r="E32" s="303">
        <v>69.394999999999996</v>
      </c>
      <c r="F32" s="303">
        <v>69.415999999999997</v>
      </c>
      <c r="G32" s="303">
        <v>69.436999999999998</v>
      </c>
      <c r="H32" s="303">
        <v>69.462999999999994</v>
      </c>
      <c r="I32" s="303">
        <v>69.509</v>
      </c>
      <c r="J32" s="303">
        <v>69.587000000000003</v>
      </c>
      <c r="K32" s="303">
        <v>69.614999999999995</v>
      </c>
      <c r="L32" s="303">
        <v>69.66</v>
      </c>
      <c r="M32" s="303">
        <v>69.722999999999999</v>
      </c>
      <c r="N32" s="303">
        <v>69.801000000000002</v>
      </c>
      <c r="O32" s="303">
        <v>69.893000000000001</v>
      </c>
      <c r="P32" s="303">
        <v>69.959000000000003</v>
      </c>
      <c r="Q32" s="303">
        <v>70.028000000000006</v>
      </c>
      <c r="R32" s="303">
        <v>70.102999999999994</v>
      </c>
      <c r="S32" s="303">
        <v>70.182000000000002</v>
      </c>
      <c r="T32" s="303">
        <v>69.515000000000001</v>
      </c>
      <c r="U32" s="303">
        <v>70.14</v>
      </c>
      <c r="V32" s="303">
        <v>70.852000000000004</v>
      </c>
      <c r="Y32" s="99">
        <v>9411103</v>
      </c>
      <c r="Z32" s="99">
        <v>9758281</v>
      </c>
      <c r="AA32" s="99">
        <v>10117354</v>
      </c>
      <c r="AB32" s="99">
        <v>10467292</v>
      </c>
      <c r="AC32" s="99">
        <v>10784973</v>
      </c>
      <c r="AD32" s="99">
        <v>11118092</v>
      </c>
      <c r="AE32" s="99">
        <v>11444870</v>
      </c>
      <c r="AF32" s="99">
        <v>11730037</v>
      </c>
      <c r="AG32" s="99">
        <v>12026649</v>
      </c>
      <c r="AH32" s="99">
        <v>12216837</v>
      </c>
      <c r="AI32" s="99">
        <v>12440326</v>
      </c>
      <c r="AJ32" s="99">
        <v>12852485</v>
      </c>
      <c r="AK32" s="99">
        <v>13309235</v>
      </c>
      <c r="AL32" s="99">
        <v>13763906</v>
      </c>
      <c r="AM32" s="99">
        <v>14292847</v>
      </c>
      <c r="AN32" s="99">
        <v>14864221</v>
      </c>
      <c r="AO32" s="99">
        <v>15411094</v>
      </c>
      <c r="AP32" s="99">
        <v>15981300</v>
      </c>
      <c r="AQ32" s="99">
        <v>16537016</v>
      </c>
      <c r="AR32" s="99">
        <v>17065581</v>
      </c>
      <c r="AS32" s="99">
        <v>17597511</v>
      </c>
    </row>
    <row r="33" spans="1:45" x14ac:dyDescent="0.35">
      <c r="A33" s="262" t="s">
        <v>123</v>
      </c>
      <c r="B33" s="303">
        <v>28.701000000000001</v>
      </c>
      <c r="C33" s="303">
        <v>28.626999999999999</v>
      </c>
      <c r="D33" s="303">
        <v>28.562000000000001</v>
      </c>
      <c r="E33" s="303">
        <v>28.507999999999999</v>
      </c>
      <c r="F33" s="303">
        <v>28.465</v>
      </c>
      <c r="G33" s="303">
        <v>28.43</v>
      </c>
      <c r="H33" s="303">
        <v>28.402000000000001</v>
      </c>
      <c r="I33" s="303">
        <v>28.382000000000001</v>
      </c>
      <c r="J33" s="303">
        <v>28.303999999999998</v>
      </c>
      <c r="K33" s="303">
        <v>28.228999999999999</v>
      </c>
      <c r="L33" s="303">
        <v>28.170999999999999</v>
      </c>
      <c r="M33" s="303">
        <v>28.22</v>
      </c>
      <c r="N33" s="303">
        <v>28.28</v>
      </c>
      <c r="O33" s="303">
        <v>28.388999999999999</v>
      </c>
      <c r="P33" s="303">
        <v>28.492000000000001</v>
      </c>
      <c r="Q33" s="303">
        <v>28.594000000000001</v>
      </c>
      <c r="R33" s="303">
        <v>28.734999999999999</v>
      </c>
      <c r="S33" s="303">
        <v>28.945</v>
      </c>
      <c r="T33" s="303">
        <v>28.681000000000001</v>
      </c>
      <c r="U33" s="303">
        <v>29.009</v>
      </c>
      <c r="V33" s="303">
        <v>29.353999999999999</v>
      </c>
      <c r="Y33" s="99">
        <v>6686100</v>
      </c>
      <c r="Z33" s="99">
        <v>6992367</v>
      </c>
      <c r="AA33" s="99">
        <v>7317118</v>
      </c>
      <c r="AB33" s="99">
        <v>7662654</v>
      </c>
      <c r="AC33" s="99">
        <v>8029517</v>
      </c>
      <c r="AD33" s="99">
        <v>8417823</v>
      </c>
      <c r="AE33" s="99">
        <v>8823888</v>
      </c>
      <c r="AF33" s="99">
        <v>9229227</v>
      </c>
      <c r="AG33" s="99">
        <v>9714419</v>
      </c>
      <c r="AH33" s="99">
        <v>10243050</v>
      </c>
      <c r="AI33" s="99">
        <v>10701604</v>
      </c>
      <c r="AJ33" s="99">
        <v>11106031</v>
      </c>
      <c r="AK33" s="99">
        <v>11213284</v>
      </c>
      <c r="AL33" s="99">
        <v>11194299</v>
      </c>
      <c r="AM33" s="99">
        <v>11066105</v>
      </c>
      <c r="AN33" s="99">
        <v>10658226</v>
      </c>
      <c r="AO33" s="99">
        <v>10395329</v>
      </c>
      <c r="AP33" s="99">
        <v>10447666</v>
      </c>
      <c r="AQ33" s="99">
        <v>10606227</v>
      </c>
      <c r="AR33" s="99">
        <v>10748272</v>
      </c>
      <c r="AS33" s="99">
        <v>10913164</v>
      </c>
    </row>
    <row r="34" spans="1:45" x14ac:dyDescent="0.35">
      <c r="A34" s="262" t="s">
        <v>124</v>
      </c>
      <c r="B34" s="303">
        <v>55.253</v>
      </c>
      <c r="C34" s="303">
        <v>55.290999999999997</v>
      </c>
      <c r="D34" s="303">
        <v>55.322000000000003</v>
      </c>
      <c r="E34" s="303">
        <v>55.343000000000004</v>
      </c>
      <c r="F34" s="303">
        <v>55.33</v>
      </c>
      <c r="G34" s="303">
        <v>55.32</v>
      </c>
      <c r="H34" s="303">
        <v>55.314</v>
      </c>
      <c r="I34" s="303">
        <v>55.314999999999998</v>
      </c>
      <c r="J34" s="303">
        <v>55.328000000000003</v>
      </c>
      <c r="K34" s="303">
        <v>55.34</v>
      </c>
      <c r="L34" s="303">
        <v>55.368000000000002</v>
      </c>
      <c r="M34" s="303">
        <v>55.412999999999997</v>
      </c>
      <c r="N34" s="303">
        <v>55.475000000000001</v>
      </c>
      <c r="O34" s="303">
        <v>55.554000000000002</v>
      </c>
      <c r="P34" s="303">
        <v>55.637</v>
      </c>
      <c r="Q34" s="303">
        <v>55.734999999999999</v>
      </c>
      <c r="R34" s="303">
        <v>55.847000000000001</v>
      </c>
      <c r="S34" s="303">
        <v>55.972999999999999</v>
      </c>
      <c r="T34" s="303">
        <v>55.44</v>
      </c>
      <c r="U34" s="303">
        <v>55.991</v>
      </c>
      <c r="V34" s="303">
        <v>56.405999999999999</v>
      </c>
      <c r="Y34" s="99">
        <v>27570318</v>
      </c>
      <c r="Z34" s="99">
        <v>28188977</v>
      </c>
      <c r="AA34" s="99">
        <v>28831550</v>
      </c>
      <c r="AB34" s="99">
        <v>29540577</v>
      </c>
      <c r="AC34" s="99">
        <v>30332968</v>
      </c>
      <c r="AD34" s="99">
        <v>31191163</v>
      </c>
      <c r="AE34" s="99">
        <v>32065241</v>
      </c>
      <c r="AF34" s="99">
        <v>32948155</v>
      </c>
      <c r="AG34" s="99">
        <v>33739933</v>
      </c>
      <c r="AH34" s="99">
        <v>34419624</v>
      </c>
      <c r="AI34" s="99">
        <v>35159792</v>
      </c>
      <c r="AJ34" s="99">
        <v>35990704</v>
      </c>
      <c r="AK34" s="99">
        <v>37003245</v>
      </c>
      <c r="AL34" s="99">
        <v>38171178</v>
      </c>
      <c r="AM34" s="99">
        <v>39377169</v>
      </c>
      <c r="AN34" s="99">
        <v>40679828</v>
      </c>
      <c r="AO34" s="99">
        <v>41999059</v>
      </c>
      <c r="AP34" s="99">
        <v>43232093</v>
      </c>
      <c r="AQ34" s="99">
        <v>44440486</v>
      </c>
      <c r="AR34" s="99">
        <v>45657202</v>
      </c>
      <c r="AS34" s="99">
        <v>46874204</v>
      </c>
    </row>
    <row r="35" spans="1:45" x14ac:dyDescent="0.35">
      <c r="A35" s="262" t="s">
        <v>125</v>
      </c>
      <c r="B35" s="303">
        <v>63.996000000000002</v>
      </c>
      <c r="C35" s="303">
        <v>64.17</v>
      </c>
      <c r="D35" s="303">
        <v>64.343999999999994</v>
      </c>
      <c r="E35" s="303">
        <v>64.518000000000001</v>
      </c>
      <c r="F35" s="303">
        <v>64.691999999999993</v>
      </c>
      <c r="G35" s="303">
        <v>64.867000000000004</v>
      </c>
      <c r="H35" s="303">
        <v>65.042000000000002</v>
      </c>
      <c r="I35" s="303">
        <v>65.218000000000004</v>
      </c>
      <c r="J35" s="303">
        <v>65.394999999999996</v>
      </c>
      <c r="K35" s="303">
        <v>65.570999999999998</v>
      </c>
      <c r="L35" s="303">
        <v>65.748999999999995</v>
      </c>
      <c r="M35" s="303">
        <v>66.06</v>
      </c>
      <c r="N35" s="303">
        <v>66.370999999999995</v>
      </c>
      <c r="O35" s="303">
        <v>66.682000000000002</v>
      </c>
      <c r="P35" s="303">
        <v>66.992999999999995</v>
      </c>
      <c r="Q35" s="303">
        <v>67.305000000000007</v>
      </c>
      <c r="R35" s="303">
        <v>67.41</v>
      </c>
      <c r="S35" s="303">
        <v>67.528999999999996</v>
      </c>
      <c r="T35" s="303">
        <v>66.885999999999996</v>
      </c>
      <c r="U35" s="303">
        <v>67.319999999999993</v>
      </c>
      <c r="V35" s="303">
        <v>67.611999999999995</v>
      </c>
      <c r="Y35" s="99">
        <v>25545090</v>
      </c>
      <c r="Z35" s="99">
        <v>26354736</v>
      </c>
      <c r="AA35" s="99">
        <v>27146084</v>
      </c>
      <c r="AB35" s="99">
        <v>27946588</v>
      </c>
      <c r="AC35" s="99">
        <v>28773227</v>
      </c>
      <c r="AD35" s="99">
        <v>29629804</v>
      </c>
      <c r="AE35" s="99">
        <v>30509862</v>
      </c>
      <c r="AF35" s="99">
        <v>31412520</v>
      </c>
      <c r="AG35" s="99">
        <v>32341728</v>
      </c>
      <c r="AH35" s="99">
        <v>33295738</v>
      </c>
      <c r="AI35" s="99">
        <v>34273295</v>
      </c>
      <c r="AJ35" s="99">
        <v>35273570</v>
      </c>
      <c r="AK35" s="99">
        <v>36336539</v>
      </c>
      <c r="AL35" s="99">
        <v>37477356</v>
      </c>
      <c r="AM35" s="99">
        <v>38748299</v>
      </c>
      <c r="AN35" s="99">
        <v>40127085</v>
      </c>
      <c r="AO35" s="99">
        <v>41515395</v>
      </c>
      <c r="AP35" s="99">
        <v>42949080</v>
      </c>
      <c r="AQ35" s="99">
        <v>44404611</v>
      </c>
      <c r="AR35" s="99">
        <v>45853778</v>
      </c>
      <c r="AS35" s="99">
        <v>47249585</v>
      </c>
    </row>
    <row r="36" spans="1:45" x14ac:dyDescent="0.35">
      <c r="A36" s="262" t="s">
        <v>126</v>
      </c>
      <c r="B36" s="303">
        <v>84.953999999999994</v>
      </c>
      <c r="C36" s="303">
        <v>85.521000000000001</v>
      </c>
      <c r="D36" s="303">
        <v>86.072000000000003</v>
      </c>
      <c r="E36" s="303">
        <v>86.605000000000004</v>
      </c>
      <c r="F36" s="303">
        <v>87.123000000000005</v>
      </c>
      <c r="G36" s="303">
        <v>86.366</v>
      </c>
      <c r="H36" s="303">
        <v>85.575999999999993</v>
      </c>
      <c r="I36" s="303">
        <v>84.754999999999995</v>
      </c>
      <c r="J36" s="303">
        <v>83.899000000000001</v>
      </c>
      <c r="K36" s="303">
        <v>83.007999999999996</v>
      </c>
      <c r="L36" s="303">
        <v>82.08</v>
      </c>
      <c r="M36" s="303">
        <v>81.114999999999995</v>
      </c>
      <c r="N36" s="303">
        <v>80.111000000000004</v>
      </c>
      <c r="O36" s="303">
        <v>80.123999999999995</v>
      </c>
      <c r="P36" s="303">
        <v>80.144000000000005</v>
      </c>
      <c r="Q36" s="303">
        <v>80.167000000000002</v>
      </c>
      <c r="R36" s="303">
        <v>80.194000000000003</v>
      </c>
      <c r="S36" s="303">
        <v>80.227999999999994</v>
      </c>
      <c r="T36" s="303">
        <v>76.088999999999999</v>
      </c>
      <c r="U36" s="303">
        <v>77.834999999999994</v>
      </c>
      <c r="V36" s="303">
        <v>78.855000000000004</v>
      </c>
      <c r="Y36" s="99">
        <v>36353531</v>
      </c>
      <c r="Z36" s="99">
        <v>37333918</v>
      </c>
      <c r="AA36" s="99">
        <v>38360879</v>
      </c>
      <c r="AB36" s="99">
        <v>39439505</v>
      </c>
      <c r="AC36" s="99">
        <v>40562052</v>
      </c>
      <c r="AD36" s="99">
        <v>41716497</v>
      </c>
      <c r="AE36" s="99">
        <v>42870884</v>
      </c>
      <c r="AF36" s="99">
        <v>43957933</v>
      </c>
      <c r="AG36" s="99">
        <v>45110527</v>
      </c>
      <c r="AH36" s="99">
        <v>46416031</v>
      </c>
      <c r="AI36" s="99">
        <v>47786137</v>
      </c>
      <c r="AJ36" s="99">
        <v>49253643</v>
      </c>
      <c r="AK36" s="99">
        <v>50814552</v>
      </c>
      <c r="AL36" s="99">
        <v>52542823</v>
      </c>
      <c r="AM36" s="99">
        <v>54401802</v>
      </c>
      <c r="AN36" s="99">
        <v>56267032</v>
      </c>
      <c r="AO36" s="99">
        <v>58090443</v>
      </c>
      <c r="AP36" s="99">
        <v>59872579</v>
      </c>
      <c r="AQ36" s="99">
        <v>61704518</v>
      </c>
      <c r="AR36" s="99">
        <v>63588334</v>
      </c>
      <c r="AS36" s="99">
        <v>65497748</v>
      </c>
    </row>
    <row r="37" spans="1:45" x14ac:dyDescent="0.35">
      <c r="A37" s="262" t="s">
        <v>127</v>
      </c>
      <c r="B37" s="303">
        <v>51.881999999999998</v>
      </c>
      <c r="C37" s="303">
        <v>51.828000000000003</v>
      </c>
      <c r="D37" s="303">
        <v>51.777999999999999</v>
      </c>
      <c r="E37" s="303">
        <v>51.731999999999999</v>
      </c>
      <c r="F37" s="303">
        <v>51.667999999999999</v>
      </c>
      <c r="G37" s="303">
        <v>51.62</v>
      </c>
      <c r="H37" s="303">
        <v>51.585000000000001</v>
      </c>
      <c r="I37" s="303">
        <v>51.558999999999997</v>
      </c>
      <c r="J37" s="303">
        <v>51.542000000000002</v>
      </c>
      <c r="K37" s="303">
        <v>51.578000000000003</v>
      </c>
      <c r="L37" s="303">
        <v>51.619</v>
      </c>
      <c r="M37" s="303">
        <v>51.667999999999999</v>
      </c>
      <c r="N37" s="303">
        <v>51.734000000000002</v>
      </c>
      <c r="O37" s="303">
        <v>51.823</v>
      </c>
      <c r="P37" s="303">
        <v>51.918999999999997</v>
      </c>
      <c r="Q37" s="303">
        <v>52.042000000000002</v>
      </c>
      <c r="R37" s="303">
        <v>52.182000000000002</v>
      </c>
      <c r="S37" s="303">
        <v>52.204000000000001</v>
      </c>
      <c r="T37" s="303">
        <v>54.436</v>
      </c>
      <c r="U37" s="303">
        <v>54.029000000000003</v>
      </c>
      <c r="V37" s="303">
        <v>54.058</v>
      </c>
      <c r="Y37" s="99">
        <v>10508294</v>
      </c>
      <c r="Z37" s="99">
        <v>10837973</v>
      </c>
      <c r="AA37" s="99">
        <v>11188040</v>
      </c>
      <c r="AB37" s="99">
        <v>11564870</v>
      </c>
      <c r="AC37" s="99">
        <v>11971567</v>
      </c>
      <c r="AD37" s="99">
        <v>12402073</v>
      </c>
      <c r="AE37" s="99">
        <v>12852966</v>
      </c>
      <c r="AF37" s="99">
        <v>13318087</v>
      </c>
      <c r="AG37" s="99">
        <v>13792086</v>
      </c>
      <c r="AH37" s="99">
        <v>14265814</v>
      </c>
      <c r="AI37" s="99">
        <v>14744658</v>
      </c>
      <c r="AJ37" s="99">
        <v>15234976</v>
      </c>
      <c r="AK37" s="99">
        <v>15737793</v>
      </c>
      <c r="AL37" s="99">
        <v>16248230</v>
      </c>
      <c r="AM37" s="99">
        <v>16767761</v>
      </c>
      <c r="AN37" s="99">
        <v>17298054</v>
      </c>
      <c r="AO37" s="99">
        <v>17835893</v>
      </c>
      <c r="AP37" s="99">
        <v>18380477</v>
      </c>
      <c r="AQ37" s="99">
        <v>18927715</v>
      </c>
      <c r="AR37" s="99">
        <v>19473125</v>
      </c>
      <c r="AS37" s="99">
        <v>20017675</v>
      </c>
    </row>
    <row r="38" spans="1:45" x14ac:dyDescent="0.35">
      <c r="A38" s="304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4"/>
      <c r="V38" s="238"/>
      <c r="Y38" s="267" t="s">
        <v>150</v>
      </c>
      <c r="Z38" s="267" t="s">
        <v>150</v>
      </c>
      <c r="AA38" s="267" t="s">
        <v>150</v>
      </c>
      <c r="AB38" s="267" t="s">
        <v>150</v>
      </c>
      <c r="AC38" s="267" t="s">
        <v>150</v>
      </c>
      <c r="AD38" s="267" t="s">
        <v>150</v>
      </c>
      <c r="AE38" s="267" t="s">
        <v>150</v>
      </c>
      <c r="AF38" s="267" t="s">
        <v>150</v>
      </c>
      <c r="AG38" s="267" t="s">
        <v>150</v>
      </c>
      <c r="AH38" s="267" t="s">
        <v>150</v>
      </c>
      <c r="AI38" s="267" t="s">
        <v>150</v>
      </c>
      <c r="AJ38" s="267" t="s">
        <v>150</v>
      </c>
      <c r="AK38" s="267" t="s">
        <v>150</v>
      </c>
      <c r="AL38" s="267" t="s">
        <v>150</v>
      </c>
      <c r="AM38" s="267" t="s">
        <v>150</v>
      </c>
      <c r="AN38" s="267" t="s">
        <v>150</v>
      </c>
      <c r="AO38" s="267" t="s">
        <v>150</v>
      </c>
      <c r="AP38" s="267" t="s">
        <v>150</v>
      </c>
      <c r="AQ38" s="267" t="s">
        <v>150</v>
      </c>
      <c r="AR38" s="267" t="s">
        <v>150</v>
      </c>
      <c r="AS38" s="267" t="s">
        <v>150</v>
      </c>
    </row>
    <row r="39" spans="1:45" x14ac:dyDescent="0.35">
      <c r="A39" s="262" t="s">
        <v>129</v>
      </c>
      <c r="B39" s="303">
        <v>15.555999999999999</v>
      </c>
      <c r="C39" s="303">
        <v>15.736000000000001</v>
      </c>
      <c r="D39" s="303">
        <v>15.907999999999999</v>
      </c>
      <c r="E39" s="303">
        <v>16.071000000000002</v>
      </c>
      <c r="F39" s="303">
        <v>15.875999999999999</v>
      </c>
      <c r="G39" s="303">
        <v>15.69</v>
      </c>
      <c r="H39" s="303">
        <v>15.539</v>
      </c>
      <c r="I39" s="303">
        <v>15.457000000000001</v>
      </c>
      <c r="J39" s="303">
        <v>15.465999999999999</v>
      </c>
      <c r="K39" s="303">
        <v>15.784000000000001</v>
      </c>
      <c r="L39" s="303">
        <v>16.186</v>
      </c>
      <c r="M39" s="303">
        <v>17.117999999999999</v>
      </c>
      <c r="N39" s="303">
        <v>18.088000000000001</v>
      </c>
      <c r="O39" s="303">
        <v>19.096</v>
      </c>
      <c r="P39" s="303">
        <v>20.140999999999998</v>
      </c>
      <c r="Q39" s="303">
        <v>21.227</v>
      </c>
      <c r="R39" s="303">
        <v>21.582999999999998</v>
      </c>
      <c r="S39" s="303">
        <v>21.943999999999999</v>
      </c>
      <c r="T39" s="303">
        <v>16.463000000000001</v>
      </c>
      <c r="U39" s="303"/>
      <c r="V39" s="303"/>
      <c r="Y39" s="99">
        <v>21000256</v>
      </c>
      <c r="Z39" s="99">
        <v>22645130</v>
      </c>
      <c r="AA39" s="99">
        <v>23553551</v>
      </c>
      <c r="AB39" s="99">
        <v>24411191</v>
      </c>
      <c r="AC39" s="99">
        <v>25442944</v>
      </c>
      <c r="AD39" s="99">
        <v>25903301</v>
      </c>
      <c r="AE39" s="99">
        <v>26427199</v>
      </c>
      <c r="AF39" s="99">
        <v>27385307</v>
      </c>
      <c r="AG39" s="99">
        <v>28189672</v>
      </c>
      <c r="AH39" s="99">
        <v>29249157</v>
      </c>
      <c r="AI39" s="99">
        <v>30466479</v>
      </c>
      <c r="AJ39" s="99">
        <v>31541209</v>
      </c>
      <c r="AK39" s="99">
        <v>32716210</v>
      </c>
      <c r="AL39" s="99">
        <v>33753499</v>
      </c>
      <c r="AM39" s="99">
        <v>34636207</v>
      </c>
      <c r="AN39" s="99">
        <v>35643418</v>
      </c>
      <c r="AO39" s="99">
        <v>36686784</v>
      </c>
      <c r="AP39" s="99">
        <v>37769499</v>
      </c>
      <c r="AQ39" s="99">
        <v>38972230</v>
      </c>
      <c r="AR39" s="99">
        <v>40099462</v>
      </c>
      <c r="AS39" s="99">
        <v>41128771</v>
      </c>
    </row>
    <row r="40" spans="1:45" x14ac:dyDescent="0.35">
      <c r="A40" s="262" t="s">
        <v>130</v>
      </c>
      <c r="B40" s="303">
        <v>28.488</v>
      </c>
      <c r="C40" s="303">
        <v>28.675000000000001</v>
      </c>
      <c r="D40" s="303">
        <v>28.856999999999999</v>
      </c>
      <c r="E40" s="303">
        <v>29.038</v>
      </c>
      <c r="F40" s="303">
        <v>29.131</v>
      </c>
      <c r="G40" s="303">
        <v>29.541</v>
      </c>
      <c r="H40" s="303">
        <v>29.962</v>
      </c>
      <c r="I40" s="303">
        <v>30.384</v>
      </c>
      <c r="J40" s="303">
        <v>30.789000000000001</v>
      </c>
      <c r="K40" s="303">
        <v>31.190999999999999</v>
      </c>
      <c r="L40" s="303">
        <v>31.594999999999999</v>
      </c>
      <c r="M40" s="303">
        <v>32.006999999999998</v>
      </c>
      <c r="N40" s="303">
        <v>32.423999999999999</v>
      </c>
      <c r="O40" s="303">
        <v>32.847000000000001</v>
      </c>
      <c r="P40" s="303">
        <v>33.271000000000001</v>
      </c>
      <c r="Q40" s="303">
        <v>36.448999999999998</v>
      </c>
      <c r="R40" s="303">
        <v>36.694000000000003</v>
      </c>
      <c r="S40" s="303">
        <v>36.884</v>
      </c>
      <c r="T40" s="303">
        <v>36.542999999999999</v>
      </c>
      <c r="U40" s="303">
        <v>37.103999999999999</v>
      </c>
      <c r="V40" s="303">
        <v>37.695</v>
      </c>
      <c r="Y40" s="243">
        <v>134000000</v>
      </c>
      <c r="Z40" s="243">
        <v>137000000</v>
      </c>
      <c r="AA40" s="243">
        <v>139000000</v>
      </c>
      <c r="AB40" s="243">
        <v>141000000</v>
      </c>
      <c r="AC40" s="243">
        <v>143000000</v>
      </c>
      <c r="AD40" s="243">
        <v>144000000</v>
      </c>
      <c r="AE40" s="243">
        <v>145000000</v>
      </c>
      <c r="AF40" s="243">
        <v>147000000</v>
      </c>
      <c r="AG40" s="243">
        <v>148000000</v>
      </c>
      <c r="AH40" s="243">
        <v>150000000</v>
      </c>
      <c r="AI40" s="243">
        <v>152000000</v>
      </c>
      <c r="AJ40" s="243">
        <v>154000000</v>
      </c>
      <c r="AK40" s="243">
        <v>156000000</v>
      </c>
      <c r="AL40" s="243">
        <v>158000000</v>
      </c>
      <c r="AM40" s="243">
        <v>160000000</v>
      </c>
      <c r="AN40" s="243">
        <v>162000000</v>
      </c>
      <c r="AO40" s="243">
        <v>164000000</v>
      </c>
      <c r="AP40" s="243">
        <v>166000000</v>
      </c>
      <c r="AQ40" s="243">
        <v>167000000</v>
      </c>
      <c r="AR40" s="243">
        <v>169000000</v>
      </c>
      <c r="AS40" s="243">
        <v>171000000</v>
      </c>
    </row>
    <row r="41" spans="1:45" x14ac:dyDescent="0.35">
      <c r="A41" s="262" t="s">
        <v>131</v>
      </c>
      <c r="B41" s="303">
        <v>61.941000000000003</v>
      </c>
      <c r="C41" s="303">
        <v>62.716999999999999</v>
      </c>
      <c r="D41" s="303">
        <v>63.472999999999999</v>
      </c>
      <c r="E41" s="303">
        <v>64.194000000000003</v>
      </c>
      <c r="F41" s="303">
        <v>64.578999999999994</v>
      </c>
      <c r="G41" s="303">
        <v>64.954999999999998</v>
      </c>
      <c r="H41" s="303">
        <v>65.313999999999993</v>
      </c>
      <c r="I41" s="303">
        <v>65.655000000000001</v>
      </c>
      <c r="J41" s="303">
        <v>63.366999999999997</v>
      </c>
      <c r="K41" s="303">
        <v>62.38</v>
      </c>
      <c r="L41" s="303">
        <v>63.088000000000001</v>
      </c>
      <c r="M41" s="303">
        <v>58.262999999999998</v>
      </c>
      <c r="N41" s="303">
        <v>54.018999999999998</v>
      </c>
      <c r="O41" s="303">
        <v>55.063000000000002</v>
      </c>
      <c r="P41" s="303">
        <v>55.104999999999997</v>
      </c>
      <c r="Q41" s="303">
        <v>55.064999999999998</v>
      </c>
      <c r="R41" s="303">
        <v>54.963999999999999</v>
      </c>
      <c r="S41" s="303">
        <v>54.835000000000001</v>
      </c>
      <c r="T41" s="303">
        <v>52.673999999999999</v>
      </c>
      <c r="U41" s="303">
        <v>52.9</v>
      </c>
      <c r="V41" s="303">
        <v>53.762999999999998</v>
      </c>
      <c r="Y41" s="99">
        <v>619048</v>
      </c>
      <c r="Z41" s="99">
        <v>634627</v>
      </c>
      <c r="AA41" s="99">
        <v>649991</v>
      </c>
      <c r="AB41" s="99">
        <v>663323</v>
      </c>
      <c r="AC41" s="99">
        <v>673260</v>
      </c>
      <c r="AD41" s="99">
        <v>681614</v>
      </c>
      <c r="AE41" s="99">
        <v>689737</v>
      </c>
      <c r="AF41" s="99">
        <v>697678</v>
      </c>
      <c r="AG41" s="99">
        <v>705516</v>
      </c>
      <c r="AH41" s="99">
        <v>713331</v>
      </c>
      <c r="AI41" s="99">
        <v>721145</v>
      </c>
      <c r="AJ41" s="99">
        <v>728889</v>
      </c>
      <c r="AK41" s="99">
        <v>736357</v>
      </c>
      <c r="AL41" s="99">
        <v>743274</v>
      </c>
      <c r="AM41" s="99">
        <v>749761</v>
      </c>
      <c r="AN41" s="99">
        <v>756121</v>
      </c>
      <c r="AO41" s="99">
        <v>762096</v>
      </c>
      <c r="AP41" s="99">
        <v>767459</v>
      </c>
      <c r="AQ41" s="99">
        <v>772506</v>
      </c>
      <c r="AR41" s="99">
        <v>777486</v>
      </c>
      <c r="AS41" s="99">
        <v>782455</v>
      </c>
    </row>
    <row r="42" spans="1:45" x14ac:dyDescent="0.35">
      <c r="A42" s="262" t="s">
        <v>132</v>
      </c>
      <c r="B42" s="303">
        <v>71.692999999999998</v>
      </c>
      <c r="C42" s="303">
        <v>70.733999999999995</v>
      </c>
      <c r="D42" s="303">
        <v>69.756</v>
      </c>
      <c r="E42" s="303">
        <v>68.759</v>
      </c>
      <c r="F42" s="303">
        <v>67.744</v>
      </c>
      <c r="G42" s="303">
        <v>66.710999999999999</v>
      </c>
      <c r="H42" s="303">
        <v>65.662999999999997</v>
      </c>
      <c r="I42" s="303">
        <v>64.600999999999999</v>
      </c>
      <c r="J42" s="303">
        <v>63.524999999999999</v>
      </c>
      <c r="K42" s="303">
        <v>62.435000000000002</v>
      </c>
      <c r="L42" s="303">
        <v>61.332999999999998</v>
      </c>
      <c r="M42" s="303">
        <v>62.581000000000003</v>
      </c>
      <c r="N42" s="303">
        <v>63.814999999999998</v>
      </c>
      <c r="O42" s="303">
        <v>65.033000000000001</v>
      </c>
      <c r="P42" s="303">
        <v>66.234999999999999</v>
      </c>
      <c r="Q42" s="303">
        <v>67.418000000000006</v>
      </c>
      <c r="R42" s="303">
        <v>68.581999999999994</v>
      </c>
      <c r="S42" s="303">
        <v>69.724999999999994</v>
      </c>
      <c r="T42" s="303">
        <v>69.061999999999998</v>
      </c>
      <c r="U42" s="303">
        <v>69.677000000000007</v>
      </c>
      <c r="V42" s="303">
        <v>69.596000000000004</v>
      </c>
      <c r="Y42" s="99">
        <v>12561779</v>
      </c>
      <c r="Z42" s="99">
        <v>12787710</v>
      </c>
      <c r="AA42" s="99">
        <v>13016371</v>
      </c>
      <c r="AB42" s="99">
        <v>13246583</v>
      </c>
      <c r="AC42" s="99">
        <v>13477779</v>
      </c>
      <c r="AD42" s="99">
        <v>13714791</v>
      </c>
      <c r="AE42" s="99">
        <v>13943888</v>
      </c>
      <c r="AF42" s="99">
        <v>14155740</v>
      </c>
      <c r="AG42" s="99">
        <v>14363532</v>
      </c>
      <c r="AH42" s="99">
        <v>14573885</v>
      </c>
      <c r="AI42" s="99">
        <v>14786640</v>
      </c>
      <c r="AJ42" s="99">
        <v>14999683</v>
      </c>
      <c r="AK42" s="99">
        <v>15210817</v>
      </c>
      <c r="AL42" s="99">
        <v>15417523</v>
      </c>
      <c r="AM42" s="99">
        <v>15624584</v>
      </c>
      <c r="AN42" s="99">
        <v>15830689</v>
      </c>
      <c r="AO42" s="99">
        <v>16025238</v>
      </c>
      <c r="AP42" s="99">
        <v>16207746</v>
      </c>
      <c r="AQ42" s="99">
        <v>16396860</v>
      </c>
      <c r="AR42" s="99">
        <v>16589023</v>
      </c>
      <c r="AS42" s="99">
        <v>16767842</v>
      </c>
    </row>
    <row r="43" spans="1:45" x14ac:dyDescent="0.35">
      <c r="A43" s="262" t="s">
        <v>133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Y43" s="99">
        <v>92400</v>
      </c>
      <c r="Z43" s="99">
        <v>94302</v>
      </c>
      <c r="AA43" s="99">
        <v>96224</v>
      </c>
      <c r="AB43" s="99">
        <v>98164</v>
      </c>
      <c r="AC43" s="99">
        <v>100083</v>
      </c>
      <c r="AD43" s="99">
        <v>101998</v>
      </c>
      <c r="AE43" s="99">
        <v>103966</v>
      </c>
      <c r="AF43" s="99">
        <v>105996</v>
      </c>
      <c r="AG43" s="99">
        <v>107995</v>
      </c>
      <c r="AH43" s="99">
        <v>109871</v>
      </c>
      <c r="AI43" s="99">
        <v>111618</v>
      </c>
      <c r="AJ43" s="99">
        <v>113311</v>
      </c>
      <c r="AK43" s="99">
        <v>114985</v>
      </c>
      <c r="AL43" s="99">
        <v>116707</v>
      </c>
      <c r="AM43" s="99">
        <v>118513</v>
      </c>
      <c r="AN43" s="99">
        <v>120362</v>
      </c>
      <c r="AO43" s="99">
        <v>122261</v>
      </c>
      <c r="AP43" s="99">
        <v>124241</v>
      </c>
      <c r="AQ43" s="99">
        <v>126463</v>
      </c>
      <c r="AR43" s="99">
        <v>128874</v>
      </c>
      <c r="AS43" s="99">
        <v>131232</v>
      </c>
    </row>
    <row r="44" spans="1:45" x14ac:dyDescent="0.35">
      <c r="A44" s="262" t="s">
        <v>134</v>
      </c>
      <c r="B44" s="303">
        <v>59.624000000000002</v>
      </c>
      <c r="C44" s="303">
        <v>59.36</v>
      </c>
      <c r="D44" s="303">
        <v>59.088000000000001</v>
      </c>
      <c r="E44" s="303">
        <v>58.786999999999999</v>
      </c>
      <c r="F44" s="303">
        <v>58.424999999999997</v>
      </c>
      <c r="G44" s="303">
        <v>58.131</v>
      </c>
      <c r="H44" s="303">
        <v>57.844000000000001</v>
      </c>
      <c r="I44" s="303">
        <v>57.585999999999999</v>
      </c>
      <c r="J44" s="303">
        <v>57.301000000000002</v>
      </c>
      <c r="K44" s="303">
        <v>57.052</v>
      </c>
      <c r="L44" s="303">
        <v>56.82</v>
      </c>
      <c r="M44" s="303">
        <v>56.604999999999997</v>
      </c>
      <c r="N44" s="303">
        <v>56.418999999999997</v>
      </c>
      <c r="O44" s="303">
        <v>56.261000000000003</v>
      </c>
      <c r="P44" s="303">
        <v>56.125999999999998</v>
      </c>
      <c r="Q44" s="303">
        <v>56.006999999999998</v>
      </c>
      <c r="R44" s="303">
        <v>55.911999999999999</v>
      </c>
      <c r="S44" s="303">
        <v>55.84</v>
      </c>
      <c r="T44" s="303">
        <v>55.31</v>
      </c>
      <c r="U44" s="303">
        <v>55.500999999999998</v>
      </c>
      <c r="V44" s="303">
        <v>55.438000000000002</v>
      </c>
      <c r="Y44" s="99">
        <v>5606101</v>
      </c>
      <c r="Z44" s="99">
        <v>5689065</v>
      </c>
      <c r="AA44" s="99">
        <v>5768167</v>
      </c>
      <c r="AB44" s="99">
        <v>5852970</v>
      </c>
      <c r="AC44" s="99">
        <v>5946593</v>
      </c>
      <c r="AD44" s="99">
        <v>6041348</v>
      </c>
      <c r="AE44" s="99">
        <v>6135861</v>
      </c>
      <c r="AF44" s="99">
        <v>6229930</v>
      </c>
      <c r="AG44" s="99">
        <v>6323418</v>
      </c>
      <c r="AH44" s="99">
        <v>6416327</v>
      </c>
      <c r="AI44" s="99">
        <v>6508803</v>
      </c>
      <c r="AJ44" s="99">
        <v>6600742</v>
      </c>
      <c r="AK44" s="99">
        <v>6691454</v>
      </c>
      <c r="AL44" s="99">
        <v>6787419</v>
      </c>
      <c r="AM44" s="99">
        <v>6891363</v>
      </c>
      <c r="AN44" s="99">
        <v>6997917</v>
      </c>
      <c r="AO44" s="99">
        <v>7105006</v>
      </c>
      <c r="AP44" s="99">
        <v>7212053</v>
      </c>
      <c r="AQ44" s="99">
        <v>7319399</v>
      </c>
      <c r="AR44" s="99">
        <v>7425057</v>
      </c>
      <c r="AS44" s="99">
        <v>7529475</v>
      </c>
    </row>
    <row r="45" spans="1:45" x14ac:dyDescent="0.35">
      <c r="A45" s="262" t="s">
        <v>135</v>
      </c>
      <c r="B45" s="303">
        <v>59.826999999999998</v>
      </c>
      <c r="C45" s="303">
        <v>58.627000000000002</v>
      </c>
      <c r="D45" s="303">
        <v>57.5</v>
      </c>
      <c r="E45" s="303">
        <v>56.423999999999999</v>
      </c>
      <c r="F45" s="303">
        <v>55.436999999999998</v>
      </c>
      <c r="G45" s="303">
        <v>54.578000000000003</v>
      </c>
      <c r="H45" s="303">
        <v>53.877000000000002</v>
      </c>
      <c r="I45" s="303">
        <v>53.197000000000003</v>
      </c>
      <c r="J45" s="303">
        <v>52.621000000000002</v>
      </c>
      <c r="K45" s="303">
        <v>52.32</v>
      </c>
      <c r="L45" s="303">
        <v>51.932000000000002</v>
      </c>
      <c r="M45" s="303">
        <v>51.506</v>
      </c>
      <c r="N45" s="303">
        <v>51.124000000000002</v>
      </c>
      <c r="O45" s="303">
        <v>50.81</v>
      </c>
      <c r="P45" s="303">
        <v>49.24</v>
      </c>
      <c r="Q45" s="303">
        <v>47.67</v>
      </c>
      <c r="R45" s="303">
        <v>48.451999999999998</v>
      </c>
      <c r="S45" s="303">
        <v>46.304000000000002</v>
      </c>
      <c r="T45" s="303">
        <v>44.744999999999997</v>
      </c>
      <c r="U45" s="303"/>
      <c r="V45" s="303"/>
      <c r="Y45" s="99">
        <v>46480230</v>
      </c>
      <c r="Z45" s="99">
        <v>46924293</v>
      </c>
      <c r="AA45" s="99">
        <v>47338446</v>
      </c>
      <c r="AB45" s="99">
        <v>47724471</v>
      </c>
      <c r="AC45" s="99">
        <v>48088274</v>
      </c>
      <c r="AD45" s="99">
        <v>48445647</v>
      </c>
      <c r="AE45" s="99">
        <v>48729486</v>
      </c>
      <c r="AF45" s="99">
        <v>49015836</v>
      </c>
      <c r="AG45" s="99">
        <v>49390988</v>
      </c>
      <c r="AH45" s="99">
        <v>49794522</v>
      </c>
      <c r="AI45" s="99">
        <v>50218185</v>
      </c>
      <c r="AJ45" s="99">
        <v>50648334</v>
      </c>
      <c r="AK45" s="99">
        <v>51072436</v>
      </c>
      <c r="AL45" s="99">
        <v>51483949</v>
      </c>
      <c r="AM45" s="99">
        <v>51892349</v>
      </c>
      <c r="AN45" s="99">
        <v>52288341</v>
      </c>
      <c r="AO45" s="99">
        <v>52666014</v>
      </c>
      <c r="AP45" s="99">
        <v>53040212</v>
      </c>
      <c r="AQ45" s="99">
        <v>53423198</v>
      </c>
      <c r="AR45" s="99">
        <v>53798084</v>
      </c>
      <c r="AS45" s="99">
        <v>54179306</v>
      </c>
    </row>
    <row r="46" spans="1:45" x14ac:dyDescent="0.35">
      <c r="A46" s="262" t="s">
        <v>136</v>
      </c>
      <c r="B46" s="303">
        <v>21.946999999999999</v>
      </c>
      <c r="C46" s="303">
        <v>21.986000000000001</v>
      </c>
      <c r="D46" s="303">
        <v>22.058</v>
      </c>
      <c r="E46" s="303">
        <v>22.178999999999998</v>
      </c>
      <c r="F46" s="303">
        <v>22.539000000000001</v>
      </c>
      <c r="G46" s="303">
        <v>22.835000000000001</v>
      </c>
      <c r="H46" s="303">
        <v>23.081</v>
      </c>
      <c r="I46" s="303">
        <v>23.332000000000001</v>
      </c>
      <c r="J46" s="303">
        <v>23.638999999999999</v>
      </c>
      <c r="K46" s="303">
        <v>23.972000000000001</v>
      </c>
      <c r="L46" s="303">
        <v>24.475999999999999</v>
      </c>
      <c r="M46" s="303">
        <v>25.1</v>
      </c>
      <c r="N46" s="303">
        <v>25.734000000000002</v>
      </c>
      <c r="O46" s="303">
        <v>26.295000000000002</v>
      </c>
      <c r="P46" s="303">
        <v>27.027000000000001</v>
      </c>
      <c r="Q46" s="303">
        <v>27.611000000000001</v>
      </c>
      <c r="R46" s="303">
        <v>28.059000000000001</v>
      </c>
      <c r="S46" s="303">
        <v>28.378</v>
      </c>
      <c r="T46" s="303">
        <v>28.074999999999999</v>
      </c>
      <c r="U46" s="303">
        <v>28.248999999999999</v>
      </c>
      <c r="V46" s="303">
        <v>28.603000000000002</v>
      </c>
      <c r="Y46" s="99">
        <v>25332178</v>
      </c>
      <c r="Z46" s="99">
        <v>25682908</v>
      </c>
      <c r="AA46" s="99">
        <v>26003965</v>
      </c>
      <c r="AB46" s="99">
        <v>26285110</v>
      </c>
      <c r="AC46" s="99">
        <v>26518971</v>
      </c>
      <c r="AD46" s="99">
        <v>26713655</v>
      </c>
      <c r="AE46" s="99">
        <v>26881544</v>
      </c>
      <c r="AF46" s="99">
        <v>27026941</v>
      </c>
      <c r="AG46" s="99">
        <v>27161567</v>
      </c>
      <c r="AH46" s="99">
        <v>27266399</v>
      </c>
      <c r="AI46" s="99">
        <v>27330694</v>
      </c>
      <c r="AJ46" s="99">
        <v>27381555</v>
      </c>
      <c r="AK46" s="99">
        <v>27462106</v>
      </c>
      <c r="AL46" s="99">
        <v>27610325</v>
      </c>
      <c r="AM46" s="99">
        <v>27861186</v>
      </c>
      <c r="AN46" s="99">
        <v>28183426</v>
      </c>
      <c r="AO46" s="99">
        <v>28506712</v>
      </c>
      <c r="AP46" s="99">
        <v>28832496</v>
      </c>
      <c r="AQ46" s="99">
        <v>29348627</v>
      </c>
      <c r="AR46" s="99">
        <v>30034989</v>
      </c>
      <c r="AS46" s="99">
        <v>30547580</v>
      </c>
    </row>
    <row r="47" spans="1:45" x14ac:dyDescent="0.35">
      <c r="A47" s="262" t="s">
        <v>137</v>
      </c>
      <c r="B47" s="303">
        <v>83.376999999999995</v>
      </c>
      <c r="C47" s="303">
        <v>83.215999999999994</v>
      </c>
      <c r="D47" s="303">
        <v>83.05</v>
      </c>
      <c r="E47" s="303">
        <v>82.941999999999993</v>
      </c>
      <c r="F47" s="303">
        <v>82.867999999999995</v>
      </c>
      <c r="G47" s="303">
        <v>82.811000000000007</v>
      </c>
      <c r="H47" s="303">
        <v>82.686000000000007</v>
      </c>
      <c r="I47" s="303">
        <v>82.725999999999999</v>
      </c>
      <c r="J47" s="303">
        <v>82.474000000000004</v>
      </c>
      <c r="K47" s="303">
        <v>82.293999999999997</v>
      </c>
      <c r="L47" s="303">
        <v>82.376999999999995</v>
      </c>
      <c r="M47" s="303">
        <v>82.287999999999997</v>
      </c>
      <c r="N47" s="303">
        <v>82.397000000000006</v>
      </c>
      <c r="O47" s="303">
        <v>82.480999999999995</v>
      </c>
      <c r="P47" s="303">
        <v>82.346999999999994</v>
      </c>
      <c r="Q47" s="303">
        <v>82.233999999999995</v>
      </c>
      <c r="R47" s="303">
        <v>82.186000000000007</v>
      </c>
      <c r="S47" s="303">
        <v>82.268000000000001</v>
      </c>
      <c r="T47" s="303">
        <v>81.507999999999996</v>
      </c>
      <c r="U47" s="303">
        <v>82.293999999999997</v>
      </c>
      <c r="V47" s="303">
        <v>82.043000000000006</v>
      </c>
      <c r="Y47" s="99">
        <v>450760</v>
      </c>
      <c r="Z47" s="99">
        <v>461216</v>
      </c>
      <c r="AA47" s="99">
        <v>471785</v>
      </c>
      <c r="AB47" s="99">
        <v>482486</v>
      </c>
      <c r="AC47" s="99">
        <v>493430</v>
      </c>
      <c r="AD47" s="99">
        <v>504619</v>
      </c>
      <c r="AE47" s="99">
        <v>516001</v>
      </c>
      <c r="AF47" s="99">
        <v>527833</v>
      </c>
      <c r="AG47" s="99">
        <v>540394</v>
      </c>
      <c r="AH47" s="99">
        <v>553721</v>
      </c>
      <c r="AI47" s="99">
        <v>567763</v>
      </c>
      <c r="AJ47" s="99">
        <v>582365</v>
      </c>
      <c r="AK47" s="99">
        <v>597375</v>
      </c>
      <c r="AL47" s="99">
        <v>612660</v>
      </c>
      <c r="AM47" s="99">
        <v>628102</v>
      </c>
      <c r="AN47" s="99">
        <v>643634</v>
      </c>
      <c r="AO47" s="99">
        <v>659249</v>
      </c>
      <c r="AP47" s="99">
        <v>674993</v>
      </c>
      <c r="AQ47" s="99">
        <v>691191</v>
      </c>
      <c r="AR47" s="99">
        <v>707851</v>
      </c>
      <c r="AS47" s="99">
        <v>724273</v>
      </c>
    </row>
    <row r="48" spans="1:45" x14ac:dyDescent="0.35">
      <c r="A48" s="262" t="s">
        <v>138</v>
      </c>
      <c r="B48" s="303">
        <v>63.396999999999998</v>
      </c>
      <c r="C48" s="303">
        <v>63.750999999999998</v>
      </c>
      <c r="D48" s="303">
        <v>63.914999999999999</v>
      </c>
      <c r="E48" s="303">
        <v>63.87</v>
      </c>
      <c r="F48" s="303">
        <v>64.33</v>
      </c>
      <c r="G48" s="303">
        <v>63.753999999999998</v>
      </c>
      <c r="H48" s="303">
        <v>63.125</v>
      </c>
      <c r="I48" s="303">
        <v>62.604999999999997</v>
      </c>
      <c r="J48" s="303">
        <v>62.143000000000001</v>
      </c>
      <c r="K48" s="303">
        <v>61.911000000000001</v>
      </c>
      <c r="L48" s="303">
        <v>61.673999999999999</v>
      </c>
      <c r="M48" s="303">
        <v>61.661999999999999</v>
      </c>
      <c r="N48" s="303">
        <v>61.521999999999998</v>
      </c>
      <c r="O48" s="303">
        <v>61.468000000000004</v>
      </c>
      <c r="P48" s="303">
        <v>61.387</v>
      </c>
      <c r="Q48" s="303">
        <v>61.743000000000002</v>
      </c>
      <c r="R48" s="303">
        <v>61.923000000000002</v>
      </c>
      <c r="S48" s="303">
        <v>61.045999999999999</v>
      </c>
      <c r="T48" s="303">
        <v>60.463000000000001</v>
      </c>
      <c r="U48" s="303">
        <v>60.756999999999998</v>
      </c>
      <c r="V48" s="303">
        <v>61.466999999999999</v>
      </c>
      <c r="Y48" s="99">
        <v>909639</v>
      </c>
      <c r="Z48" s="99">
        <v>926721</v>
      </c>
      <c r="AA48" s="99">
        <v>945989</v>
      </c>
      <c r="AB48" s="99">
        <v>969313</v>
      </c>
      <c r="AC48" s="99">
        <v>994564</v>
      </c>
      <c r="AD48" s="99">
        <v>1019362</v>
      </c>
      <c r="AE48" s="99">
        <v>1043076</v>
      </c>
      <c r="AF48" s="99">
        <v>1065540</v>
      </c>
      <c r="AG48" s="99">
        <v>1088486</v>
      </c>
      <c r="AH48" s="99">
        <v>1112976</v>
      </c>
      <c r="AI48" s="99">
        <v>1137676</v>
      </c>
      <c r="AJ48" s="99">
        <v>1161555</v>
      </c>
      <c r="AK48" s="99">
        <v>1184830</v>
      </c>
      <c r="AL48" s="99">
        <v>1205813</v>
      </c>
      <c r="AM48" s="99">
        <v>1224562</v>
      </c>
      <c r="AN48" s="99">
        <v>1243235</v>
      </c>
      <c r="AO48" s="99">
        <v>1261845</v>
      </c>
      <c r="AP48" s="99">
        <v>1280438</v>
      </c>
      <c r="AQ48" s="99">
        <v>1299995</v>
      </c>
      <c r="AR48" s="99">
        <v>1320942</v>
      </c>
      <c r="AS48" s="99">
        <v>1341296</v>
      </c>
    </row>
    <row r="49" spans="1:45" x14ac:dyDescent="0.35">
      <c r="A49" s="262" t="s">
        <v>139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Y49" s="99">
        <v>9609</v>
      </c>
      <c r="Z49" s="99">
        <v>9668</v>
      </c>
      <c r="AA49" s="99">
        <v>9791</v>
      </c>
      <c r="AB49" s="99">
        <v>9912</v>
      </c>
      <c r="AC49" s="99">
        <v>10030</v>
      </c>
      <c r="AD49" s="99">
        <v>10149</v>
      </c>
      <c r="AE49" s="99">
        <v>10272</v>
      </c>
      <c r="AF49" s="99">
        <v>10408</v>
      </c>
      <c r="AG49" s="99">
        <v>10550</v>
      </c>
      <c r="AH49" s="99">
        <v>10700</v>
      </c>
      <c r="AI49" s="99">
        <v>10854</v>
      </c>
      <c r="AJ49" s="99">
        <v>10918</v>
      </c>
      <c r="AK49" s="99">
        <v>10899</v>
      </c>
      <c r="AL49" s="99">
        <v>10877</v>
      </c>
      <c r="AM49" s="99">
        <v>10852</v>
      </c>
      <c r="AN49" s="99">
        <v>10828</v>
      </c>
      <c r="AO49" s="99">
        <v>10865</v>
      </c>
      <c r="AP49" s="99">
        <v>10956</v>
      </c>
      <c r="AQ49" s="99">
        <v>11069</v>
      </c>
      <c r="AR49" s="99">
        <v>11204</v>
      </c>
      <c r="AS49" s="99">
        <v>11312</v>
      </c>
    </row>
    <row r="50" spans="1:45" x14ac:dyDescent="0.35">
      <c r="A50" s="262" t="s">
        <v>140</v>
      </c>
      <c r="B50" s="303">
        <v>17.646000000000001</v>
      </c>
      <c r="C50" s="303">
        <v>16.462</v>
      </c>
      <c r="D50" s="303">
        <v>15.348000000000001</v>
      </c>
      <c r="E50" s="303">
        <v>14.303000000000001</v>
      </c>
      <c r="F50" s="303">
        <v>13.321999999999999</v>
      </c>
      <c r="G50" s="303">
        <v>12.4</v>
      </c>
      <c r="H50" s="303">
        <v>11.532999999999999</v>
      </c>
      <c r="I50" s="303">
        <v>10.718999999999999</v>
      </c>
      <c r="J50" s="303">
        <v>9.9550000000000001</v>
      </c>
      <c r="K50" s="303">
        <v>8.7530000000000001</v>
      </c>
      <c r="L50" s="303">
        <v>7.6989999999999998</v>
      </c>
      <c r="M50" s="303">
        <v>6.7779999999999996</v>
      </c>
      <c r="N50" s="303">
        <v>5.9740000000000002</v>
      </c>
      <c r="O50" s="303">
        <v>5.9329999999999998</v>
      </c>
      <c r="P50" s="303">
        <v>5.9240000000000004</v>
      </c>
      <c r="Q50" s="303">
        <v>5.9269999999999996</v>
      </c>
      <c r="R50" s="303">
        <v>5.9450000000000003</v>
      </c>
      <c r="S50" s="303">
        <v>5.9649999999999999</v>
      </c>
      <c r="T50" s="303">
        <v>5.9219999999999997</v>
      </c>
      <c r="U50" s="303">
        <v>5.9290000000000003</v>
      </c>
      <c r="V50" s="303">
        <v>6.1959999999999997</v>
      </c>
      <c r="Y50" s="99">
        <v>19660653</v>
      </c>
      <c r="Z50" s="99">
        <v>20188799</v>
      </c>
      <c r="AA50" s="99">
        <v>20733406</v>
      </c>
      <c r="AB50" s="99">
        <v>21320671</v>
      </c>
      <c r="AC50" s="99">
        <v>21966298</v>
      </c>
      <c r="AD50" s="99">
        <v>22641538</v>
      </c>
      <c r="AE50" s="99">
        <v>23329004</v>
      </c>
      <c r="AF50" s="99">
        <v>24029589</v>
      </c>
      <c r="AG50" s="99">
        <v>24743946</v>
      </c>
      <c r="AH50" s="99">
        <v>25475610</v>
      </c>
      <c r="AI50" s="99">
        <v>26223391</v>
      </c>
      <c r="AJ50" s="99">
        <v>26984002</v>
      </c>
      <c r="AK50" s="99">
        <v>27753304</v>
      </c>
      <c r="AL50" s="99">
        <v>28516545</v>
      </c>
      <c r="AM50" s="99">
        <v>29274002</v>
      </c>
      <c r="AN50" s="99">
        <v>30034389</v>
      </c>
      <c r="AO50" s="99">
        <v>30790513</v>
      </c>
      <c r="AP50" s="99">
        <v>31546691</v>
      </c>
      <c r="AQ50" s="99">
        <v>32284046</v>
      </c>
      <c r="AR50" s="99">
        <v>32981641</v>
      </c>
      <c r="AS50" s="99">
        <v>33696614</v>
      </c>
    </row>
    <row r="51" spans="1:45" x14ac:dyDescent="0.35">
      <c r="A51" s="304" t="s">
        <v>141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4"/>
      <c r="V51" s="238"/>
      <c r="Y51" s="267" t="s">
        <v>150</v>
      </c>
      <c r="Z51" s="268" t="s">
        <v>150</v>
      </c>
      <c r="AA51" s="268" t="s">
        <v>150</v>
      </c>
      <c r="AB51" s="268" t="s">
        <v>150</v>
      </c>
      <c r="AC51" s="268" t="s">
        <v>150</v>
      </c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  <c r="AO51" s="268" t="s">
        <v>150</v>
      </c>
      <c r="AP51" s="268" t="s">
        <v>150</v>
      </c>
      <c r="AQ51" s="268" t="s">
        <v>150</v>
      </c>
      <c r="AR51" s="268" t="s">
        <v>150</v>
      </c>
      <c r="AS51" s="268" t="s">
        <v>150</v>
      </c>
    </row>
    <row r="52" spans="1:45" x14ac:dyDescent="0.35">
      <c r="A52" s="262" t="s">
        <v>142</v>
      </c>
      <c r="B52" s="303">
        <v>57.463000000000001</v>
      </c>
      <c r="C52" s="303">
        <v>57.776000000000003</v>
      </c>
      <c r="D52" s="303">
        <v>58.088999999999999</v>
      </c>
      <c r="E52" s="303">
        <v>58.401000000000003</v>
      </c>
      <c r="F52" s="303">
        <v>58.844000000000001</v>
      </c>
      <c r="G52" s="303">
        <v>59.284999999999997</v>
      </c>
      <c r="H52" s="303">
        <v>59.725000000000001</v>
      </c>
      <c r="I52" s="303">
        <v>60.162999999999997</v>
      </c>
      <c r="J52" s="303">
        <v>60.597000000000001</v>
      </c>
      <c r="K52" s="303">
        <v>61.207999999999998</v>
      </c>
      <c r="L52" s="303">
        <v>61.213000000000001</v>
      </c>
      <c r="M52" s="303">
        <v>61.508000000000003</v>
      </c>
      <c r="N52" s="303">
        <v>61.837000000000003</v>
      </c>
      <c r="O52" s="303">
        <v>61.960999999999999</v>
      </c>
      <c r="P52" s="303">
        <v>62.073</v>
      </c>
      <c r="Q52" s="303">
        <v>62.246000000000002</v>
      </c>
      <c r="R52" s="303">
        <v>62.35</v>
      </c>
      <c r="S52" s="303">
        <v>62.076999999999998</v>
      </c>
      <c r="T52" s="303">
        <v>61.460999999999999</v>
      </c>
      <c r="U52" s="303">
        <v>61.771999999999998</v>
      </c>
      <c r="V52" s="303">
        <v>62.066000000000003</v>
      </c>
      <c r="Y52" s="99">
        <v>8661546</v>
      </c>
      <c r="Z52" s="99">
        <v>8812245</v>
      </c>
      <c r="AA52" s="99">
        <v>8961489</v>
      </c>
      <c r="AB52" s="99">
        <v>9111900</v>
      </c>
      <c r="AC52" s="99">
        <v>9266288</v>
      </c>
      <c r="AD52" s="99">
        <v>9420826</v>
      </c>
      <c r="AE52" s="99">
        <v>9575247</v>
      </c>
      <c r="AF52" s="99">
        <v>9730638</v>
      </c>
      <c r="AG52" s="99">
        <v>9842880</v>
      </c>
      <c r="AH52" s="99">
        <v>9954312</v>
      </c>
      <c r="AI52" s="99">
        <v>10108539</v>
      </c>
      <c r="AJ52" s="99">
        <v>10261206</v>
      </c>
      <c r="AK52" s="99">
        <v>10412740</v>
      </c>
      <c r="AL52" s="99">
        <v>10563757</v>
      </c>
      <c r="AM52" s="99">
        <v>10713849</v>
      </c>
      <c r="AN52" s="99">
        <v>10863543</v>
      </c>
      <c r="AO52" s="99">
        <v>11012421</v>
      </c>
      <c r="AP52" s="99">
        <v>11160438</v>
      </c>
      <c r="AQ52" s="99">
        <v>11306801</v>
      </c>
      <c r="AR52" s="99">
        <v>11447569</v>
      </c>
      <c r="AS52" s="99">
        <v>11584996</v>
      </c>
    </row>
    <row r="53" spans="1:45" x14ac:dyDescent="0.35">
      <c r="A53" s="249" t="s">
        <v>143</v>
      </c>
      <c r="B53" s="250">
        <f t="shared" ref="B53:U53" si="0">SUMPRODUCT(B5:B37,Y5:Y37)/SUM(Y5:Y37)</f>
        <v>68.429092734602662</v>
      </c>
      <c r="C53" s="250">
        <f t="shared" si="0"/>
        <v>68.506508634239793</v>
      </c>
      <c r="D53" s="250">
        <f t="shared" si="0"/>
        <v>68.597221148577773</v>
      </c>
      <c r="E53" s="250">
        <f t="shared" si="0"/>
        <v>68.654649122324017</v>
      </c>
      <c r="F53" s="250">
        <f t="shared" si="0"/>
        <v>68.390840605694223</v>
      </c>
      <c r="G53" s="250">
        <f t="shared" si="0"/>
        <v>68.04269628751787</v>
      </c>
      <c r="H53" s="250">
        <f t="shared" si="0"/>
        <v>67.688559030011305</v>
      </c>
      <c r="I53" s="250">
        <f t="shared" si="0"/>
        <v>67.328813588784655</v>
      </c>
      <c r="J53" s="250">
        <f t="shared" si="0"/>
        <v>66.963196558790074</v>
      </c>
      <c r="K53" s="250">
        <f t="shared" si="0"/>
        <v>66.553890130923236</v>
      </c>
      <c r="L53" s="250">
        <f t="shared" si="0"/>
        <v>66.097311856918296</v>
      </c>
      <c r="M53" s="250">
        <f t="shared" si="0"/>
        <v>65.82088092445133</v>
      </c>
      <c r="N53" s="250">
        <f t="shared" si="0"/>
        <v>65.577501457913158</v>
      </c>
      <c r="O53" s="250">
        <f t="shared" si="0"/>
        <v>65.542978926398845</v>
      </c>
      <c r="P53" s="250">
        <f t="shared" si="0"/>
        <v>65.573649305557154</v>
      </c>
      <c r="Q53" s="250">
        <f t="shared" si="0"/>
        <v>65.434717565824926</v>
      </c>
      <c r="R53" s="250">
        <f t="shared" si="0"/>
        <v>65.332997733201793</v>
      </c>
      <c r="S53" s="250">
        <f t="shared" si="0"/>
        <v>65.370358228324505</v>
      </c>
      <c r="T53" s="250">
        <f t="shared" si="0"/>
        <v>64.417899661715481</v>
      </c>
      <c r="U53" s="250">
        <f t="shared" si="0"/>
        <v>65.014503892248186</v>
      </c>
      <c r="V53" s="250">
        <f>SUMPRODUCT(V5:V37,AS5:AS37)/SUM(AS5:AS37)</f>
        <v>65.491148528911026</v>
      </c>
      <c r="W53" s="308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</row>
    <row r="54" spans="1:45" x14ac:dyDescent="0.35">
      <c r="A54" s="266" t="s">
        <v>144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4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</row>
    <row r="55" spans="1:45" x14ac:dyDescent="0.35">
      <c r="A55" s="251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4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</row>
    <row r="56" spans="1:45" x14ac:dyDescent="0.35">
      <c r="A56" s="269" t="s">
        <v>145</v>
      </c>
      <c r="B56" s="270">
        <f t="shared" ref="B56:U56" si="1">AVERAGE(B5:B37)</f>
        <v>58.780424242424253</v>
      </c>
      <c r="C56" s="270">
        <f t="shared" si="1"/>
        <v>58.716818181818176</v>
      </c>
      <c r="D56" s="270">
        <f t="shared" si="1"/>
        <v>58.68803030303031</v>
      </c>
      <c r="E56" s="270">
        <f t="shared" si="1"/>
        <v>58.585818181818183</v>
      </c>
      <c r="F56" s="270">
        <f t="shared" si="1"/>
        <v>58.376878787878795</v>
      </c>
      <c r="G56" s="270">
        <f t="shared" si="1"/>
        <v>58.158636363636347</v>
      </c>
      <c r="H56" s="270">
        <f t="shared" si="1"/>
        <v>57.943181818181834</v>
      </c>
      <c r="I56" s="270">
        <f t="shared" si="1"/>
        <v>57.725818181818198</v>
      </c>
      <c r="J56" s="270">
        <f t="shared" si="1"/>
        <v>57.507515151515136</v>
      </c>
      <c r="K56" s="270">
        <f t="shared" si="1"/>
        <v>57.247545454545445</v>
      </c>
      <c r="L56" s="270">
        <f t="shared" si="1"/>
        <v>56.908151515151502</v>
      </c>
      <c r="M56" s="270">
        <f t="shared" si="1"/>
        <v>56.637969696969691</v>
      </c>
      <c r="N56" s="270">
        <f t="shared" si="1"/>
        <v>56.383212121212118</v>
      </c>
      <c r="O56" s="270">
        <f t="shared" si="1"/>
        <v>56.294000000000004</v>
      </c>
      <c r="P56" s="270">
        <f t="shared" si="1"/>
        <v>56.265757575757583</v>
      </c>
      <c r="Q56" s="270">
        <f t="shared" si="1"/>
        <v>56.002242424242418</v>
      </c>
      <c r="R56" s="270">
        <f t="shared" si="1"/>
        <v>55.746060606060595</v>
      </c>
      <c r="S56" s="270">
        <f t="shared" si="1"/>
        <v>55.737696969696977</v>
      </c>
      <c r="T56" s="270">
        <f t="shared" si="1"/>
        <v>55.093333333333334</v>
      </c>
      <c r="U56" s="270">
        <f t="shared" si="1"/>
        <v>55.470757575757574</v>
      </c>
      <c r="V56" s="270">
        <f t="shared" ref="V56" si="2">AVERAGE(V5:V37)</f>
        <v>55.876636363636358</v>
      </c>
      <c r="W56" s="308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</row>
    <row r="57" spans="1:45" x14ac:dyDescent="0.35">
      <c r="A57" s="24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308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</row>
    <row r="58" spans="1:45" x14ac:dyDescent="0.35">
      <c r="A58" s="249" t="s">
        <v>146</v>
      </c>
      <c r="B58" s="250">
        <f t="shared" ref="B58:U58" si="3">SUMPRODUCT(B39:B50,Y39:Y50)/SUM(Y39:Y50)</f>
        <v>34.478464550185777</v>
      </c>
      <c r="C58" s="250">
        <f t="shared" si="3"/>
        <v>34.105628996322466</v>
      </c>
      <c r="D58" s="250">
        <f t="shared" si="3"/>
        <v>33.824577674767596</v>
      </c>
      <c r="E58" s="250">
        <f t="shared" si="3"/>
        <v>33.562618351831638</v>
      </c>
      <c r="F58" s="250">
        <f t="shared" si="3"/>
        <v>33.255287856151625</v>
      </c>
      <c r="G58" s="250">
        <f t="shared" si="3"/>
        <v>33.171329905402558</v>
      </c>
      <c r="H58" s="250">
        <f t="shared" si="3"/>
        <v>33.107222881955614</v>
      </c>
      <c r="I58" s="250">
        <f t="shared" si="3"/>
        <v>33.018633888283112</v>
      </c>
      <c r="J58" s="250">
        <f t="shared" si="3"/>
        <v>32.970704526760528</v>
      </c>
      <c r="K58" s="250">
        <f t="shared" si="3"/>
        <v>32.944370130355175</v>
      </c>
      <c r="L58" s="250">
        <f t="shared" si="3"/>
        <v>32.937966328906619</v>
      </c>
      <c r="M58" s="250">
        <f t="shared" si="3"/>
        <v>33.11239432478267</v>
      </c>
      <c r="N58" s="250">
        <f t="shared" si="3"/>
        <v>33.307839366243698</v>
      </c>
      <c r="O58" s="250">
        <f t="shared" si="3"/>
        <v>33.601508481784528</v>
      </c>
      <c r="P58" s="250">
        <f t="shared" si="3"/>
        <v>33.724756526781128</v>
      </c>
      <c r="Q58" s="250">
        <f t="shared" si="3"/>
        <v>35.177709714148534</v>
      </c>
      <c r="R58" s="250">
        <f t="shared" si="3"/>
        <v>35.484185851851898</v>
      </c>
      <c r="S58" s="250">
        <f t="shared" si="3"/>
        <v>35.294539956777896</v>
      </c>
      <c r="T58" s="250">
        <f t="shared" si="3"/>
        <v>34.123018571707206</v>
      </c>
      <c r="U58" s="250">
        <f t="shared" si="3"/>
        <v>25.681052239839083</v>
      </c>
      <c r="V58" s="250">
        <f>SUMPRODUCT(V39:V50,AS39:AS50)/SUM(AS39:AS50)</f>
        <v>25.980062218344219</v>
      </c>
      <c r="W58" s="24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</row>
    <row r="59" spans="1:45" x14ac:dyDescent="0.35">
      <c r="A59" s="266" t="s">
        <v>144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4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</row>
    <row r="60" spans="1:45" x14ac:dyDescent="0.35">
      <c r="A60" s="25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4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</row>
    <row r="61" spans="1:45" x14ac:dyDescent="0.35">
      <c r="A61" s="269" t="s">
        <v>147</v>
      </c>
      <c r="B61" s="270">
        <f t="shared" ref="B61:U61" si="4">AVERAGE(B39:B50)</f>
        <v>48.349600000000002</v>
      </c>
      <c r="C61" s="270">
        <f t="shared" si="4"/>
        <v>48.126399999999997</v>
      </c>
      <c r="D61" s="270">
        <f t="shared" si="4"/>
        <v>47.895300000000006</v>
      </c>
      <c r="E61" s="270">
        <f t="shared" si="4"/>
        <v>47.656700000000001</v>
      </c>
      <c r="F61" s="270">
        <f t="shared" si="4"/>
        <v>47.4251</v>
      </c>
      <c r="G61" s="270">
        <f t="shared" si="4"/>
        <v>47.140599999999992</v>
      </c>
      <c r="H61" s="270">
        <f t="shared" si="4"/>
        <v>46.862400000000001</v>
      </c>
      <c r="I61" s="270">
        <f t="shared" si="4"/>
        <v>46.626199999999997</v>
      </c>
      <c r="J61" s="270">
        <f t="shared" si="4"/>
        <v>46.127999999999993</v>
      </c>
      <c r="K61" s="270">
        <f t="shared" si="4"/>
        <v>45.809199999999997</v>
      </c>
      <c r="L61" s="270">
        <f t="shared" si="4"/>
        <v>45.718000000000004</v>
      </c>
      <c r="M61" s="270">
        <f t="shared" si="4"/>
        <v>45.390799999999999</v>
      </c>
      <c r="N61" s="270">
        <f t="shared" si="4"/>
        <v>45.151599999999995</v>
      </c>
      <c r="O61" s="270">
        <f t="shared" si="4"/>
        <v>45.528700000000001</v>
      </c>
      <c r="P61" s="270">
        <f t="shared" si="4"/>
        <v>45.680299999999995</v>
      </c>
      <c r="Q61" s="270">
        <f t="shared" si="4"/>
        <v>46.135100000000001</v>
      </c>
      <c r="R61" s="270">
        <f t="shared" si="4"/>
        <v>46.43</v>
      </c>
      <c r="S61" s="270">
        <f t="shared" si="4"/>
        <v>46.318899999999999</v>
      </c>
      <c r="T61" s="270">
        <f t="shared" si="4"/>
        <v>45.076500000000003</v>
      </c>
      <c r="U61" s="270">
        <f t="shared" si="4"/>
        <v>49.051374999999993</v>
      </c>
      <c r="V61" s="270">
        <f t="shared" ref="V61" si="5">AVERAGE(V39:V50)</f>
        <v>49.350125000000006</v>
      </c>
      <c r="W61" s="308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</row>
    <row r="62" spans="1:45" x14ac:dyDescent="0.35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308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</row>
    <row r="63" spans="1:45" x14ac:dyDescent="0.35">
      <c r="A63" s="249" t="s">
        <v>148</v>
      </c>
      <c r="B63" s="250">
        <f t="shared" ref="B63:V63" si="6">SUMPRODUCT(B5:B52,Y5:Y52)/SUM(Y5:Y52)</f>
        <v>55.18202048907667</v>
      </c>
      <c r="C63" s="250">
        <f t="shared" si="6"/>
        <v>55.133462740209275</v>
      </c>
      <c r="D63" s="250">
        <f t="shared" si="6"/>
        <v>55.187883767048255</v>
      </c>
      <c r="E63" s="250">
        <f t="shared" si="6"/>
        <v>55.237855345914362</v>
      </c>
      <c r="F63" s="250">
        <f t="shared" si="6"/>
        <v>55.075544206700229</v>
      </c>
      <c r="G63" s="250">
        <f t="shared" si="6"/>
        <v>54.992527972699307</v>
      </c>
      <c r="H63" s="250">
        <f t="shared" si="6"/>
        <v>54.912236678819738</v>
      </c>
      <c r="I63" s="250">
        <f t="shared" si="6"/>
        <v>54.777564115459718</v>
      </c>
      <c r="J63" s="250">
        <f t="shared" si="6"/>
        <v>54.680539504349007</v>
      </c>
      <c r="K63" s="250">
        <f t="shared" si="6"/>
        <v>54.529794985678912</v>
      </c>
      <c r="L63" s="250">
        <f t="shared" si="6"/>
        <v>54.34258472593686</v>
      </c>
      <c r="M63" s="250">
        <f t="shared" si="6"/>
        <v>54.340128733700695</v>
      </c>
      <c r="N63" s="250">
        <f t="shared" si="6"/>
        <v>54.360170461533485</v>
      </c>
      <c r="O63" s="250">
        <f t="shared" si="6"/>
        <v>54.54010827323058</v>
      </c>
      <c r="P63" s="250">
        <f t="shared" si="6"/>
        <v>54.714878740022762</v>
      </c>
      <c r="Q63" s="250">
        <f t="shared" si="6"/>
        <v>55.220915259437788</v>
      </c>
      <c r="R63" s="250">
        <f t="shared" si="6"/>
        <v>55.355996892262262</v>
      </c>
      <c r="S63" s="250">
        <f t="shared" si="6"/>
        <v>55.411748163176618</v>
      </c>
      <c r="T63" s="250">
        <f t="shared" si="6"/>
        <v>54.500956663605123</v>
      </c>
      <c r="U63" s="250">
        <f t="shared" si="6"/>
        <v>52.258322958139523</v>
      </c>
      <c r="V63" s="250">
        <f t="shared" si="6"/>
        <v>52.792109824139274</v>
      </c>
      <c r="W63" s="24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</row>
    <row r="64" spans="1:45" x14ac:dyDescent="0.35">
      <c r="A64" s="266" t="s">
        <v>144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4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</row>
    <row r="65" spans="1:43" x14ac:dyDescent="0.35">
      <c r="A65" s="251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4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</row>
    <row r="66" spans="1:43" x14ac:dyDescent="0.35">
      <c r="A66" s="269" t="s">
        <v>149</v>
      </c>
      <c r="B66" s="270">
        <f t="shared" ref="B66:U66" si="7">AVERAGE(B5:B52)</f>
        <v>56.379840909090937</v>
      </c>
      <c r="C66" s="270">
        <f t="shared" si="7"/>
        <v>56.288522727272721</v>
      </c>
      <c r="D66" s="270">
        <f t="shared" si="7"/>
        <v>56.221522727272735</v>
      </c>
      <c r="E66" s="270">
        <f t="shared" si="7"/>
        <v>56.097727272727255</v>
      </c>
      <c r="F66" s="270">
        <f t="shared" si="7"/>
        <v>55.898454545454562</v>
      </c>
      <c r="G66" s="270">
        <f t="shared" si="7"/>
        <v>55.680136363636343</v>
      </c>
      <c r="H66" s="270">
        <f t="shared" si="7"/>
        <v>55.465318181818198</v>
      </c>
      <c r="I66" s="270">
        <f t="shared" si="7"/>
        <v>55.258568181818191</v>
      </c>
      <c r="J66" s="270">
        <f t="shared" si="7"/>
        <v>54.991477272727273</v>
      </c>
      <c r="K66" s="270">
        <f t="shared" si="7"/>
        <v>54.737931818181828</v>
      </c>
      <c r="L66" s="270">
        <f t="shared" si="7"/>
        <v>54.462772727272721</v>
      </c>
      <c r="M66" s="270">
        <f t="shared" si="7"/>
        <v>54.192477272727245</v>
      </c>
      <c r="N66" s="270">
        <f t="shared" si="7"/>
        <v>53.954522727272725</v>
      </c>
      <c r="O66" s="270">
        <f t="shared" si="7"/>
        <v>53.976136363636371</v>
      </c>
      <c r="P66" s="270">
        <f t="shared" si="7"/>
        <v>53.991954545454547</v>
      </c>
      <c r="Q66" s="270">
        <f t="shared" si="7"/>
        <v>53.901613636363642</v>
      </c>
      <c r="R66" s="270">
        <f t="shared" si="7"/>
        <v>53.778863636363646</v>
      </c>
      <c r="S66" s="270">
        <f t="shared" si="7"/>
        <v>53.741136363636379</v>
      </c>
      <c r="T66" s="270">
        <f t="shared" si="7"/>
        <v>52.96149999999998</v>
      </c>
      <c r="U66" s="270">
        <f t="shared" si="7"/>
        <v>54.398047619047617</v>
      </c>
      <c r="V66" s="270">
        <f t="shared" ref="V66" si="8">AVERAGE(V5:V52)</f>
        <v>54.780857142857137</v>
      </c>
      <c r="W66" s="308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</row>
  </sheetData>
  <sortState xmlns:xlrd2="http://schemas.microsoft.com/office/spreadsheetml/2017/richdata2" ref="A4:U53">
    <sortCondition ref="A5:A53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CF671F8F-B413-477A-9DAC-480B92AB6D3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E90-09E4-40FE-AC34-F6864E8D2985}">
  <sheetPr codeName="Tabelle8"/>
  <dimension ref="A1:U53"/>
  <sheetViews>
    <sheetView showGridLines="0" workbookViewId="0">
      <pane xSplit="1" ySplit="3" topLeftCell="B25" activePane="bottomRight" state="frozen"/>
      <selection pane="topRight"/>
      <selection pane="bottomLeft"/>
      <selection pane="bottomRight" activeCell="B2" sqref="B2"/>
    </sheetView>
  </sheetViews>
  <sheetFormatPr defaultColWidth="8.81640625" defaultRowHeight="14.5" x14ac:dyDescent="0.35"/>
  <cols>
    <col min="1" max="1" width="27.453125" style="123" customWidth="1"/>
    <col min="2" max="2" width="8.1796875" style="123" customWidth="1"/>
    <col min="3" max="16384" width="8.81640625" style="123"/>
  </cols>
  <sheetData>
    <row r="1" spans="1:21" x14ac:dyDescent="0.35">
      <c r="A1" s="232" t="s">
        <v>151</v>
      </c>
      <c r="B1" s="94" t="s">
        <v>281</v>
      </c>
    </row>
    <row r="2" spans="1:21" x14ac:dyDescent="0.35">
      <c r="A2" s="234" t="s">
        <v>92</v>
      </c>
    </row>
    <row r="3" spans="1:21" s="232" customFormat="1" x14ac:dyDescent="0.35">
      <c r="A3" s="309" t="s">
        <v>93</v>
      </c>
      <c r="B3" s="310">
        <v>2002</v>
      </c>
      <c r="C3" s="310">
        <v>2003</v>
      </c>
      <c r="D3" s="310">
        <v>2004</v>
      </c>
      <c r="E3" s="310">
        <v>2005</v>
      </c>
      <c r="F3" s="310">
        <v>2006</v>
      </c>
      <c r="G3" s="310">
        <v>2007</v>
      </c>
      <c r="H3" s="310">
        <v>2008</v>
      </c>
      <c r="I3" s="310">
        <v>2009</v>
      </c>
      <c r="J3" s="310">
        <v>2010</v>
      </c>
      <c r="K3" s="310">
        <v>2011</v>
      </c>
      <c r="L3" s="310">
        <v>2012</v>
      </c>
      <c r="M3" s="310">
        <v>2013</v>
      </c>
      <c r="N3" s="310">
        <v>2014</v>
      </c>
      <c r="O3" s="310">
        <v>2015</v>
      </c>
      <c r="P3" s="310">
        <v>2016</v>
      </c>
      <c r="Q3" s="310">
        <v>2017</v>
      </c>
      <c r="R3" s="310">
        <v>2018</v>
      </c>
      <c r="S3" s="310">
        <v>2019</v>
      </c>
      <c r="T3" s="310">
        <v>2020</v>
      </c>
      <c r="U3" s="310">
        <v>2021</v>
      </c>
    </row>
    <row r="4" spans="1:21" x14ac:dyDescent="0.35">
      <c r="A4" s="311" t="s">
        <v>94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8"/>
    </row>
    <row r="5" spans="1:21" x14ac:dyDescent="0.35">
      <c r="A5" s="313" t="s">
        <v>95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>
        <v>3.2289999999999999E-2</v>
      </c>
      <c r="Q5" s="314"/>
      <c r="R5" s="314"/>
      <c r="S5" s="319"/>
      <c r="T5" s="238"/>
      <c r="U5" s="238"/>
    </row>
    <row r="6" spans="1:21" x14ac:dyDescent="0.35">
      <c r="A6" s="313" t="s">
        <v>96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9"/>
      <c r="T6" s="238"/>
      <c r="U6" s="238"/>
    </row>
    <row r="7" spans="1:21" x14ac:dyDescent="0.35">
      <c r="A7" s="313" t="s">
        <v>97</v>
      </c>
      <c r="B7" s="314">
        <v>0.30110999999999999</v>
      </c>
      <c r="C7" s="314">
        <v>0.24112</v>
      </c>
      <c r="D7" s="314">
        <v>0.21514</v>
      </c>
      <c r="E7" s="314">
        <v>0.15165999999999999</v>
      </c>
      <c r="F7" s="314"/>
      <c r="G7" s="314">
        <v>9.8360000000000003E-2</v>
      </c>
      <c r="H7" s="314">
        <v>0.16568000999999999</v>
      </c>
      <c r="I7" s="314">
        <v>0.17787001</v>
      </c>
      <c r="J7" s="314"/>
      <c r="K7" s="314"/>
      <c r="L7" s="314"/>
      <c r="M7" s="314"/>
      <c r="N7" s="314">
        <v>0.19719</v>
      </c>
      <c r="O7" s="314"/>
      <c r="P7" s="314"/>
      <c r="Q7" s="314">
        <v>0.61361003000000003</v>
      </c>
      <c r="R7" s="314"/>
      <c r="S7" s="319">
        <v>0.17278001000000001</v>
      </c>
      <c r="T7" s="238">
        <v>0.24823999999999999</v>
      </c>
      <c r="U7" s="238">
        <v>0.25006</v>
      </c>
    </row>
    <row r="8" spans="1:21" x14ac:dyDescent="0.35">
      <c r="A8" s="313" t="s">
        <v>98</v>
      </c>
      <c r="B8" s="314"/>
      <c r="C8" s="314"/>
      <c r="D8" s="314"/>
      <c r="E8" s="314"/>
      <c r="F8" s="314"/>
      <c r="G8" s="314">
        <v>0.20068</v>
      </c>
      <c r="H8" s="314">
        <v>0.15417001</v>
      </c>
      <c r="I8" s="314">
        <v>0.14095999000000001</v>
      </c>
      <c r="J8" s="314">
        <v>0.13719000000000001</v>
      </c>
      <c r="K8" s="314"/>
      <c r="L8" s="314">
        <v>0.10702</v>
      </c>
      <c r="M8" s="314"/>
      <c r="N8" s="314"/>
      <c r="O8" s="314"/>
      <c r="P8" s="314"/>
      <c r="Q8" s="314"/>
      <c r="R8" s="314">
        <v>0.21312</v>
      </c>
      <c r="S8" s="319"/>
      <c r="T8" s="238"/>
      <c r="U8" s="238"/>
    </row>
    <row r="9" spans="1:21" x14ac:dyDescent="0.35">
      <c r="A9" s="313" t="s">
        <v>99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9"/>
      <c r="T9" s="238"/>
      <c r="U9" s="238"/>
    </row>
    <row r="10" spans="1:21" x14ac:dyDescent="0.35">
      <c r="A10" s="313" t="s">
        <v>100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>
        <v>0.30050000999999998</v>
      </c>
      <c r="Q10" s="314"/>
      <c r="R10" s="314"/>
      <c r="S10" s="319"/>
      <c r="T10" s="238"/>
      <c r="U10" s="238"/>
    </row>
    <row r="11" spans="1:21" x14ac:dyDescent="0.35">
      <c r="A11" s="313" t="s">
        <v>101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9"/>
      <c r="T11" s="238"/>
      <c r="U11" s="238"/>
    </row>
    <row r="12" spans="1:21" x14ac:dyDescent="0.35">
      <c r="A12" s="313" t="s">
        <v>102</v>
      </c>
      <c r="B12" s="314"/>
      <c r="C12" s="314"/>
      <c r="D12" s="314">
        <v>0.26776999000000001</v>
      </c>
      <c r="E12" s="314">
        <v>5.799E-2</v>
      </c>
      <c r="F12" s="314">
        <v>6.0440000000000001E-2</v>
      </c>
      <c r="G12" s="314">
        <v>0.13608999999999999</v>
      </c>
      <c r="H12" s="314">
        <v>8.2530000000000006E-2</v>
      </c>
      <c r="I12" s="314">
        <v>7.8219999999999998E-2</v>
      </c>
      <c r="J12" s="314"/>
      <c r="K12" s="314"/>
      <c r="L12" s="314"/>
      <c r="M12" s="314"/>
      <c r="N12" s="314"/>
      <c r="O12" s="314">
        <v>0.40638000000000002</v>
      </c>
      <c r="P12" s="314"/>
      <c r="Q12" s="314"/>
      <c r="R12" s="314"/>
      <c r="S12" s="319"/>
      <c r="T12" s="238"/>
      <c r="U12" s="238"/>
    </row>
    <row r="13" spans="1:21" x14ac:dyDescent="0.35">
      <c r="A13" s="313" t="s">
        <v>103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9"/>
      <c r="T13" s="238"/>
      <c r="U13" s="238"/>
    </row>
    <row r="14" spans="1:21" x14ac:dyDescent="0.35">
      <c r="A14" s="313" t="s">
        <v>104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9"/>
      <c r="T14" s="238"/>
      <c r="U14" s="238"/>
    </row>
    <row r="15" spans="1:21" x14ac:dyDescent="0.35">
      <c r="A15" s="313" t="s">
        <v>105</v>
      </c>
      <c r="B15" s="314"/>
      <c r="C15" s="314"/>
      <c r="D15" s="314"/>
      <c r="E15" s="314">
        <v>0.17917</v>
      </c>
      <c r="F15" s="314"/>
      <c r="G15" s="314">
        <v>0.17088999999999999</v>
      </c>
      <c r="H15" s="314"/>
      <c r="I15" s="314"/>
      <c r="J15" s="314">
        <v>0.24137001</v>
      </c>
      <c r="K15" s="314"/>
      <c r="L15" s="314"/>
      <c r="M15" s="314">
        <v>0.60474002000000004</v>
      </c>
      <c r="N15" s="314"/>
      <c r="O15" s="314"/>
      <c r="P15" s="314"/>
      <c r="Q15" s="314">
        <v>0.27437001</v>
      </c>
      <c r="R15" s="314"/>
      <c r="S15" s="319"/>
      <c r="T15" s="238"/>
      <c r="U15" s="238"/>
    </row>
    <row r="16" spans="1:21" x14ac:dyDescent="0.35">
      <c r="A16" s="313" t="s">
        <v>106</v>
      </c>
      <c r="B16" s="314"/>
      <c r="C16" s="314"/>
      <c r="D16" s="314"/>
      <c r="E16" s="314"/>
      <c r="F16" s="314"/>
      <c r="G16" s="314"/>
      <c r="H16" s="314">
        <v>1.261E-2</v>
      </c>
      <c r="I16" s="314">
        <v>1.086E-2</v>
      </c>
      <c r="J16" s="314"/>
      <c r="K16" s="314">
        <v>8.48E-2</v>
      </c>
      <c r="L16" s="314"/>
      <c r="M16" s="314"/>
      <c r="N16" s="314"/>
      <c r="O16" s="314"/>
      <c r="P16" s="314"/>
      <c r="Q16" s="314"/>
      <c r="R16" s="314">
        <v>6.9330000000000003E-2</v>
      </c>
      <c r="S16" s="319"/>
      <c r="T16" s="238"/>
      <c r="U16" s="238"/>
    </row>
    <row r="17" spans="1:21" x14ac:dyDescent="0.35">
      <c r="A17" s="313" t="s">
        <v>107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9"/>
      <c r="T17" s="238"/>
      <c r="U17" s="238"/>
    </row>
    <row r="18" spans="1:21" x14ac:dyDescent="0.35">
      <c r="A18" s="313" t="s">
        <v>108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9"/>
      <c r="T18" s="238"/>
      <c r="U18" s="238"/>
    </row>
    <row r="19" spans="1:21" x14ac:dyDescent="0.35">
      <c r="A19" s="313" t="s">
        <v>109</v>
      </c>
      <c r="B19" s="314">
        <v>4.1849999999999998E-2</v>
      </c>
      <c r="C19" s="314">
        <v>4.2950000000000002E-2</v>
      </c>
      <c r="D19" s="314">
        <v>5.5320000000000001E-2</v>
      </c>
      <c r="E19" s="314"/>
      <c r="F19" s="314"/>
      <c r="G19" s="314"/>
      <c r="H19" s="314"/>
      <c r="I19" s="314">
        <v>2.9100000000000001E-2</v>
      </c>
      <c r="J19" s="314"/>
      <c r="K19" s="314">
        <v>1.255E-2</v>
      </c>
      <c r="L19" s="314"/>
      <c r="M19" s="314"/>
      <c r="N19" s="314"/>
      <c r="O19" s="314">
        <v>5.101E-2</v>
      </c>
      <c r="P19" s="314"/>
      <c r="Q19" s="314"/>
      <c r="R19" s="314"/>
      <c r="S19" s="319"/>
      <c r="T19" s="238"/>
      <c r="U19" s="238"/>
    </row>
    <row r="20" spans="1:21" x14ac:dyDescent="0.35">
      <c r="A20" s="313" t="s">
        <v>110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9"/>
      <c r="T20" s="238"/>
      <c r="U20" s="238"/>
    </row>
    <row r="21" spans="1:21" x14ac:dyDescent="0.35">
      <c r="A21" s="313" t="s">
        <v>111</v>
      </c>
      <c r="B21" s="314">
        <v>0.20172999999999999</v>
      </c>
      <c r="C21" s="314">
        <v>0.29069999000000002</v>
      </c>
      <c r="D21" s="314">
        <v>0.19259999999999999</v>
      </c>
      <c r="E21" s="314">
        <v>0.15096000000000001</v>
      </c>
      <c r="F21" s="314">
        <v>0.14119001</v>
      </c>
      <c r="G21" s="314">
        <v>0.12091</v>
      </c>
      <c r="H21" s="314">
        <v>0.11763999999999999</v>
      </c>
      <c r="I21" s="314">
        <v>0.13053999999999999</v>
      </c>
      <c r="J21" s="314">
        <v>9.9030000000000007E-2</v>
      </c>
      <c r="K21" s="314">
        <v>9.0670000000000001E-2</v>
      </c>
      <c r="L21" s="314"/>
      <c r="M21" s="314"/>
      <c r="N21" s="314">
        <v>1.321E-2</v>
      </c>
      <c r="O21" s="314"/>
      <c r="P21" s="314">
        <v>1.264E-2</v>
      </c>
      <c r="Q21" s="314">
        <v>1.2749999999999999E-2</v>
      </c>
      <c r="R21" s="314"/>
      <c r="S21" s="319"/>
      <c r="T21" s="238"/>
      <c r="U21" s="238"/>
    </row>
    <row r="22" spans="1:21" x14ac:dyDescent="0.35">
      <c r="A22" s="313" t="s">
        <v>112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9"/>
      <c r="T22" s="238"/>
      <c r="U22" s="238"/>
    </row>
    <row r="23" spans="1:21" x14ac:dyDescent="0.35">
      <c r="A23" s="313" t="s">
        <v>113</v>
      </c>
      <c r="B23" s="314"/>
      <c r="C23" s="314"/>
      <c r="D23" s="314"/>
      <c r="E23" s="314"/>
      <c r="F23" s="314"/>
      <c r="G23" s="314">
        <v>0.21854999999999999</v>
      </c>
      <c r="H23" s="314"/>
      <c r="I23" s="314"/>
      <c r="J23" s="314">
        <v>0.58359998000000002</v>
      </c>
      <c r="K23" s="314"/>
      <c r="L23" s="314"/>
      <c r="M23" s="314"/>
      <c r="N23" s="314"/>
      <c r="O23" s="314">
        <v>0.31461999000000002</v>
      </c>
      <c r="P23" s="314"/>
      <c r="Q23" s="314">
        <v>0.29198000000000002</v>
      </c>
      <c r="R23" s="314"/>
      <c r="S23" s="319">
        <v>0.15767999999999999</v>
      </c>
      <c r="T23" s="238"/>
      <c r="U23" s="238">
        <v>0.17</v>
      </c>
    </row>
    <row r="24" spans="1:21" x14ac:dyDescent="0.35">
      <c r="A24" s="313" t="s">
        <v>114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>
        <v>1.0359999999999999E-2</v>
      </c>
      <c r="S24" s="319"/>
      <c r="T24" s="238"/>
      <c r="U24" s="238"/>
    </row>
    <row r="25" spans="1:21" x14ac:dyDescent="0.35">
      <c r="A25" s="313" t="s">
        <v>115</v>
      </c>
      <c r="B25" s="314">
        <v>0.37314001000000002</v>
      </c>
      <c r="C25" s="314"/>
      <c r="D25" s="314"/>
      <c r="E25" s="314"/>
      <c r="F25" s="314">
        <v>0.41213</v>
      </c>
      <c r="G25" s="314"/>
      <c r="H25" s="314">
        <v>0.14001</v>
      </c>
      <c r="I25" s="314"/>
      <c r="J25" s="314">
        <v>0.38635001000000002</v>
      </c>
      <c r="K25" s="314"/>
      <c r="L25" s="314"/>
      <c r="M25" s="314"/>
      <c r="N25" s="314"/>
      <c r="O25" s="314">
        <v>0.31312001</v>
      </c>
      <c r="P25" s="314"/>
      <c r="Q25" s="314"/>
      <c r="R25" s="314"/>
      <c r="S25" s="319"/>
      <c r="T25" s="238"/>
      <c r="U25" s="238"/>
    </row>
    <row r="26" spans="1:21" x14ac:dyDescent="0.35">
      <c r="A26" s="313" t="s">
        <v>116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9"/>
      <c r="T26" s="238"/>
      <c r="U26" s="238"/>
    </row>
    <row r="27" spans="1:21" x14ac:dyDescent="0.35">
      <c r="A27" s="313" t="s">
        <v>117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>
        <v>0.64981001999999999</v>
      </c>
      <c r="Q27" s="314"/>
      <c r="R27" s="314"/>
      <c r="S27" s="319">
        <v>0.75795000999999995</v>
      </c>
      <c r="T27" s="238"/>
      <c r="U27" s="238"/>
    </row>
    <row r="28" spans="1:21" x14ac:dyDescent="0.35">
      <c r="A28" s="313" t="s">
        <v>118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9"/>
      <c r="T28" s="238"/>
      <c r="U28" s="238"/>
    </row>
    <row r="29" spans="1:21" x14ac:dyDescent="0.35">
      <c r="A29" s="313" t="s">
        <v>119</v>
      </c>
      <c r="B29" s="314"/>
      <c r="C29" s="314"/>
      <c r="D29" s="314"/>
      <c r="E29" s="314"/>
      <c r="F29" s="314"/>
      <c r="G29" s="314"/>
      <c r="H29" s="314">
        <v>0.29374</v>
      </c>
      <c r="I29" s="314"/>
      <c r="J29" s="314">
        <v>0.43430001000000001</v>
      </c>
      <c r="K29" s="314"/>
      <c r="L29" s="314"/>
      <c r="M29" s="314"/>
      <c r="N29" s="314"/>
      <c r="O29" s="314">
        <v>0.57720000000000005</v>
      </c>
      <c r="P29" s="314"/>
      <c r="Q29" s="314"/>
      <c r="R29" s="314"/>
      <c r="S29" s="319"/>
      <c r="T29" s="238"/>
      <c r="U29" s="238"/>
    </row>
    <row r="30" spans="1:21" x14ac:dyDescent="0.35">
      <c r="A30" s="313" t="s">
        <v>120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9"/>
      <c r="T30" s="238"/>
      <c r="U30" s="238"/>
    </row>
    <row r="31" spans="1:21" x14ac:dyDescent="0.35">
      <c r="A31" s="313" t="s">
        <v>121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9"/>
      <c r="T31" s="238"/>
      <c r="U31" s="238"/>
    </row>
    <row r="32" spans="1:21" x14ac:dyDescent="0.35">
      <c r="A32" s="313" t="s">
        <v>122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9"/>
      <c r="T32" s="238"/>
      <c r="U32" s="238"/>
    </row>
    <row r="33" spans="1:21" x14ac:dyDescent="0.35">
      <c r="A33" s="313" t="s">
        <v>123</v>
      </c>
      <c r="B33" s="314">
        <v>0.32247000999999997</v>
      </c>
      <c r="C33" s="314">
        <v>0.28080000999999999</v>
      </c>
      <c r="D33" s="314">
        <v>0.23824999999999999</v>
      </c>
      <c r="E33" s="314">
        <v>0.22499999000000001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9"/>
      <c r="T33" s="238"/>
      <c r="U33" s="238"/>
    </row>
    <row r="34" spans="1:21" x14ac:dyDescent="0.35">
      <c r="A34" s="313" t="s">
        <v>124</v>
      </c>
      <c r="B34" s="314"/>
      <c r="C34" s="314"/>
      <c r="D34" s="314"/>
      <c r="E34" s="314"/>
      <c r="F34" s="314"/>
      <c r="G34" s="314"/>
      <c r="H34" s="314"/>
      <c r="I34" s="314"/>
      <c r="J34" s="314">
        <v>0.23476</v>
      </c>
      <c r="K34" s="314"/>
      <c r="L34" s="314">
        <v>0.22323999999999999</v>
      </c>
      <c r="M34" s="314"/>
      <c r="N34" s="314">
        <v>0.26653999</v>
      </c>
      <c r="O34" s="314"/>
      <c r="P34" s="314"/>
      <c r="Q34" s="314"/>
      <c r="R34" s="314"/>
      <c r="S34" s="319"/>
      <c r="T34" s="238"/>
      <c r="U34" s="238"/>
    </row>
    <row r="35" spans="1:21" x14ac:dyDescent="0.35">
      <c r="A35" s="313" t="s">
        <v>125</v>
      </c>
      <c r="B35" s="314">
        <v>0.36756</v>
      </c>
      <c r="C35" s="314">
        <v>0.25612000000000001</v>
      </c>
      <c r="D35" s="314">
        <v>0.26056001000000001</v>
      </c>
      <c r="E35" s="314">
        <v>0.21514</v>
      </c>
      <c r="F35" s="314">
        <v>0.30033000999999998</v>
      </c>
      <c r="G35" s="314">
        <v>0.38821</v>
      </c>
      <c r="H35" s="314">
        <v>0.32631999</v>
      </c>
      <c r="I35" s="314">
        <v>0.25547001000000003</v>
      </c>
      <c r="J35" s="314">
        <v>0.3599</v>
      </c>
      <c r="K35" s="314"/>
      <c r="L35" s="314"/>
      <c r="M35" s="314"/>
      <c r="N35" s="314">
        <v>0.14264999</v>
      </c>
      <c r="O35" s="314"/>
      <c r="P35" s="314"/>
      <c r="Q35" s="314"/>
      <c r="R35" s="314"/>
      <c r="S35" s="319"/>
      <c r="T35" s="238"/>
      <c r="U35" s="238"/>
    </row>
    <row r="36" spans="1:21" x14ac:dyDescent="0.35">
      <c r="A36" s="313" t="s">
        <v>126</v>
      </c>
      <c r="B36" s="314"/>
      <c r="C36" s="314"/>
      <c r="D36" s="314"/>
      <c r="E36" s="314"/>
      <c r="F36" s="314"/>
      <c r="G36" s="314">
        <v>0.33461999999999997</v>
      </c>
      <c r="H36" s="314"/>
      <c r="I36" s="314"/>
      <c r="J36" s="314">
        <v>0.37307000000000001</v>
      </c>
      <c r="K36" s="314"/>
      <c r="L36" s="314"/>
      <c r="M36" s="314">
        <v>0.51455998000000003</v>
      </c>
      <c r="N36" s="314"/>
      <c r="O36" s="314"/>
      <c r="P36" s="314"/>
      <c r="Q36" s="314"/>
      <c r="R36" s="314"/>
      <c r="S36" s="319"/>
      <c r="T36" s="238"/>
      <c r="U36" s="238"/>
    </row>
    <row r="37" spans="1:21" x14ac:dyDescent="0.35">
      <c r="A37" s="313" t="s">
        <v>127</v>
      </c>
      <c r="B37" s="314">
        <v>5.4400000000000004E-3</v>
      </c>
      <c r="C37" s="314">
        <v>8.4700000000000001E-3</v>
      </c>
      <c r="D37" s="314">
        <v>2.223E-2</v>
      </c>
      <c r="E37" s="314">
        <v>2.4930000000000001E-2</v>
      </c>
      <c r="F37" s="314"/>
      <c r="G37" s="314"/>
      <c r="H37" s="314">
        <v>0.27818999</v>
      </c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9"/>
      <c r="T37" s="238"/>
      <c r="U37" s="238"/>
    </row>
    <row r="38" spans="1:21" x14ac:dyDescent="0.35">
      <c r="A38" s="311" t="s">
        <v>128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9"/>
      <c r="T38" s="238"/>
      <c r="U38" s="238"/>
    </row>
    <row r="39" spans="1:21" x14ac:dyDescent="0.35">
      <c r="A39" s="313" t="s">
        <v>129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9"/>
      <c r="T39" s="238"/>
      <c r="U39" s="238"/>
    </row>
    <row r="40" spans="1:21" x14ac:dyDescent="0.35">
      <c r="A40" s="313" t="s">
        <v>130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9"/>
      <c r="T40" s="238"/>
      <c r="U40" s="238"/>
    </row>
    <row r="41" spans="1:21" x14ac:dyDescent="0.35">
      <c r="A41" s="313" t="s">
        <v>131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9"/>
      <c r="T41" s="238"/>
      <c r="U41" s="238"/>
    </row>
    <row r="42" spans="1:21" x14ac:dyDescent="0.35">
      <c r="A42" s="313" t="s">
        <v>132</v>
      </c>
      <c r="B42" s="314">
        <v>4.9799999999999997E-2</v>
      </c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>
        <v>0.11823</v>
      </c>
      <c r="P42" s="314"/>
      <c r="Q42" s="314"/>
      <c r="R42" s="314"/>
      <c r="S42" s="319"/>
      <c r="T42" s="238"/>
      <c r="U42" s="238"/>
    </row>
    <row r="43" spans="1:21" x14ac:dyDescent="0.35">
      <c r="A43" s="313" t="s">
        <v>133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9"/>
      <c r="T43" s="238"/>
      <c r="U43" s="238"/>
    </row>
    <row r="44" spans="1:21" x14ac:dyDescent="0.35">
      <c r="A44" s="313" t="s">
        <v>134</v>
      </c>
      <c r="B44" s="314">
        <v>3.7100000000000001E-2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9"/>
      <c r="T44" s="238"/>
      <c r="U44" s="238"/>
    </row>
    <row r="45" spans="1:21" x14ac:dyDescent="0.35">
      <c r="A45" s="313" t="s">
        <v>135</v>
      </c>
      <c r="B45" s="314">
        <v>0.19886999999999999</v>
      </c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>
        <v>3.4840000000000003E-2</v>
      </c>
      <c r="R45" s="314">
        <v>6.3539999999999999E-2</v>
      </c>
      <c r="S45" s="319">
        <v>8.9260000000000006E-2</v>
      </c>
      <c r="T45" s="314">
        <v>0.15</v>
      </c>
      <c r="U45" s="238"/>
    </row>
    <row r="46" spans="1:21" x14ac:dyDescent="0.35">
      <c r="A46" s="313" t="s">
        <v>136</v>
      </c>
      <c r="B46" s="314"/>
      <c r="C46" s="314"/>
      <c r="D46" s="314"/>
      <c r="E46" s="314"/>
      <c r="F46" s="314"/>
      <c r="G46" s="314"/>
      <c r="H46" s="314">
        <v>5.4390000000000001E-2</v>
      </c>
      <c r="I46" s="314">
        <v>0.25924000000000003</v>
      </c>
      <c r="J46" s="314">
        <v>0.30219998999999997</v>
      </c>
      <c r="K46" s="314"/>
      <c r="L46" s="314"/>
      <c r="M46" s="314"/>
      <c r="N46" s="314"/>
      <c r="O46" s="314"/>
      <c r="P46" s="314"/>
      <c r="Q46" s="314"/>
      <c r="R46" s="314"/>
      <c r="S46" s="319"/>
      <c r="T46" s="238"/>
      <c r="U46" s="238"/>
    </row>
    <row r="47" spans="1:21" x14ac:dyDescent="0.35">
      <c r="A47" s="313" t="s">
        <v>137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9"/>
      <c r="T47" s="238"/>
      <c r="U47" s="238"/>
    </row>
    <row r="48" spans="1:21" x14ac:dyDescent="0.35">
      <c r="A48" s="313" t="s">
        <v>138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9"/>
      <c r="T48" s="238"/>
      <c r="U48" s="238"/>
    </row>
    <row r="49" spans="1:21" x14ac:dyDescent="0.35">
      <c r="A49" s="313" t="s">
        <v>139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9"/>
      <c r="T49" s="238"/>
      <c r="U49" s="238"/>
    </row>
    <row r="50" spans="1:21" x14ac:dyDescent="0.35">
      <c r="A50" s="313" t="s">
        <v>140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9"/>
      <c r="T50" s="238"/>
      <c r="U50" s="238"/>
    </row>
    <row r="51" spans="1:21" x14ac:dyDescent="0.35">
      <c r="A51" s="311" t="s">
        <v>141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20"/>
      <c r="T51" s="238"/>
      <c r="U51" s="238"/>
    </row>
    <row r="52" spans="1:21" x14ac:dyDescent="0.35">
      <c r="A52" s="313" t="s">
        <v>142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9"/>
      <c r="T52" s="238"/>
      <c r="U52" s="238"/>
    </row>
    <row r="53" spans="1:21" x14ac:dyDescent="0.35">
      <c r="A53" s="316" t="s">
        <v>282</v>
      </c>
      <c r="B53" s="317">
        <v>0.20029999999999998</v>
      </c>
      <c r="C53" s="317">
        <v>0.24862000000000001</v>
      </c>
      <c r="D53" s="317">
        <v>0.21514</v>
      </c>
      <c r="E53" s="317">
        <v>0.15165999999999999</v>
      </c>
      <c r="F53" s="317">
        <v>0.22076001000000001</v>
      </c>
      <c r="G53" s="317">
        <v>0.18578499999999998</v>
      </c>
      <c r="H53" s="317">
        <v>0.147090005</v>
      </c>
      <c r="I53" s="317">
        <v>0.13574999500000001</v>
      </c>
      <c r="J53" s="317">
        <v>0.33104999499999999</v>
      </c>
      <c r="K53" s="317">
        <v>8.48E-2</v>
      </c>
      <c r="L53" s="317">
        <v>0.16513</v>
      </c>
      <c r="M53" s="317">
        <v>0.55964999999999998</v>
      </c>
      <c r="N53" s="317">
        <v>0.16991999499999999</v>
      </c>
      <c r="O53" s="317">
        <v>0.31386999999999998</v>
      </c>
      <c r="P53" s="317">
        <v>0.16639500499999998</v>
      </c>
      <c r="Q53" s="317">
        <v>0.27437001</v>
      </c>
      <c r="R53" s="317">
        <v>6.6434999999999994E-2</v>
      </c>
      <c r="S53" s="317">
        <v>0.16523000500000001</v>
      </c>
      <c r="T53" s="317">
        <v>0.16523000500000001</v>
      </c>
      <c r="U53" s="317">
        <v>0.16523000500000001</v>
      </c>
    </row>
  </sheetData>
  <hyperlinks>
    <hyperlink ref="A2" location="Content!A1" display="back to content page" xr:uid="{F93A136A-1046-4FA4-A257-5CD975FE498B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1EF0-FB4E-4E9D-8C69-2CEB5B90A854}">
  <sheetPr codeName="Sheet25"/>
  <dimension ref="A1:AS66"/>
  <sheetViews>
    <sheetView showGridLines="0" zoomScaleNormal="100" workbookViewId="0">
      <pane xSplit="1" ySplit="3" topLeftCell="B38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8.453125" style="123" customWidth="1"/>
    <col min="2" max="2" width="8.1796875" style="123" customWidth="1"/>
    <col min="3" max="24" width="8.54296875" style="123"/>
    <col min="25" max="45" width="0" style="123" hidden="1" customWidth="1"/>
    <col min="46" max="16384" width="8.54296875" style="123"/>
  </cols>
  <sheetData>
    <row r="1" spans="1:45" ht="15.5" x14ac:dyDescent="0.35">
      <c r="A1" s="254" t="s">
        <v>91</v>
      </c>
      <c r="B1" s="254" t="s">
        <v>41</v>
      </c>
    </row>
    <row r="2" spans="1:45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1:45" x14ac:dyDescent="0.35">
      <c r="A3" s="235" t="s">
        <v>93</v>
      </c>
      <c r="B3" s="235">
        <v>2002</v>
      </c>
      <c r="C3" s="235">
        <v>2003</v>
      </c>
      <c r="D3" s="235">
        <v>2004</v>
      </c>
      <c r="E3" s="235">
        <v>2005</v>
      </c>
      <c r="F3" s="235">
        <v>2006</v>
      </c>
      <c r="G3" s="235">
        <v>2007</v>
      </c>
      <c r="H3" s="235">
        <v>2008</v>
      </c>
      <c r="I3" s="235">
        <v>2009</v>
      </c>
      <c r="J3" s="235">
        <v>2010</v>
      </c>
      <c r="K3" s="235">
        <v>2011</v>
      </c>
      <c r="L3" s="235">
        <v>2012</v>
      </c>
      <c r="M3" s="235">
        <v>2013</v>
      </c>
      <c r="N3" s="235">
        <v>2014</v>
      </c>
      <c r="O3" s="235">
        <v>2015</v>
      </c>
      <c r="P3" s="235">
        <v>2016</v>
      </c>
      <c r="Q3" s="235">
        <v>2017</v>
      </c>
      <c r="R3" s="235">
        <v>2018</v>
      </c>
      <c r="S3" s="235">
        <v>2019</v>
      </c>
      <c r="T3" s="235">
        <v>2020</v>
      </c>
      <c r="U3" s="235">
        <v>2021</v>
      </c>
      <c r="V3" s="322"/>
      <c r="Y3" s="236">
        <v>2002</v>
      </c>
      <c r="Z3" s="236">
        <v>2003</v>
      </c>
      <c r="AA3" s="236">
        <v>2004</v>
      </c>
      <c r="AB3" s="236">
        <v>2005</v>
      </c>
      <c r="AC3" s="236">
        <v>2006</v>
      </c>
      <c r="AD3" s="236">
        <v>2007</v>
      </c>
      <c r="AE3" s="236">
        <v>2008</v>
      </c>
      <c r="AF3" s="236">
        <v>2009</v>
      </c>
      <c r="AG3" s="236">
        <v>2010</v>
      </c>
      <c r="AH3" s="236">
        <v>2011</v>
      </c>
      <c r="AI3" s="236">
        <v>2012</v>
      </c>
      <c r="AJ3" s="236">
        <v>2013</v>
      </c>
      <c r="AK3" s="236">
        <v>2014</v>
      </c>
      <c r="AL3" s="236">
        <v>2015</v>
      </c>
      <c r="AM3" s="236">
        <v>2016</v>
      </c>
      <c r="AN3" s="236">
        <v>2017</v>
      </c>
      <c r="AO3" s="236">
        <v>2018</v>
      </c>
      <c r="AP3" s="236">
        <v>2019</v>
      </c>
      <c r="AQ3" s="236">
        <v>2020</v>
      </c>
      <c r="AR3" s="236">
        <v>2021</v>
      </c>
      <c r="AS3" s="236">
        <v>2022</v>
      </c>
    </row>
    <row r="4" spans="1:45" x14ac:dyDescent="0.35">
      <c r="A4" s="302" t="s">
        <v>94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3"/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  <c r="AR4" s="267" t="s">
        <v>150</v>
      </c>
      <c r="AS4" s="267" t="s">
        <v>150</v>
      </c>
    </row>
    <row r="5" spans="1:45" x14ac:dyDescent="0.35">
      <c r="A5" s="262" t="s">
        <v>95</v>
      </c>
      <c r="B5" s="238">
        <v>0.270376746</v>
      </c>
      <c r="C5" s="238">
        <v>0.37068206500000001</v>
      </c>
      <c r="D5" s="238">
        <v>0.46481461800000001</v>
      </c>
      <c r="E5" s="238">
        <v>1.1433668269999999</v>
      </c>
      <c r="F5" s="238">
        <v>1.5</v>
      </c>
      <c r="G5" s="238">
        <v>1.7</v>
      </c>
      <c r="H5" s="238">
        <v>1.9</v>
      </c>
      <c r="I5" s="238">
        <v>2.2999999999999998</v>
      </c>
      <c r="J5" s="238">
        <v>2.8</v>
      </c>
      <c r="K5" s="238">
        <v>4.7</v>
      </c>
      <c r="L5" s="238">
        <v>7.7</v>
      </c>
      <c r="M5" s="238">
        <v>13</v>
      </c>
      <c r="N5" s="238">
        <v>21.4</v>
      </c>
      <c r="O5" s="238">
        <v>22</v>
      </c>
      <c r="P5" s="238">
        <v>23.2</v>
      </c>
      <c r="Q5" s="238">
        <v>26</v>
      </c>
      <c r="R5" s="238">
        <v>29</v>
      </c>
      <c r="S5" s="238">
        <v>32.12939197</v>
      </c>
      <c r="T5" s="238">
        <v>32.550146779999999</v>
      </c>
      <c r="U5" s="324">
        <v>32.602301730000001</v>
      </c>
      <c r="V5" s="323"/>
      <c r="Y5" s="99">
        <v>17516139</v>
      </c>
      <c r="Z5" s="99">
        <v>18124342</v>
      </c>
      <c r="AA5" s="99">
        <v>18771125</v>
      </c>
      <c r="AB5" s="99">
        <v>19450959</v>
      </c>
      <c r="AC5" s="99">
        <v>20162340</v>
      </c>
      <c r="AD5" s="99">
        <v>20909684</v>
      </c>
      <c r="AE5" s="99">
        <v>21691522</v>
      </c>
      <c r="AF5" s="99">
        <v>22507674</v>
      </c>
      <c r="AG5" s="99">
        <v>23364185</v>
      </c>
      <c r="AH5" s="99">
        <v>24259111</v>
      </c>
      <c r="AI5" s="99">
        <v>25188292</v>
      </c>
      <c r="AJ5" s="99">
        <v>26147002</v>
      </c>
      <c r="AK5" s="99">
        <v>27128337</v>
      </c>
      <c r="AL5" s="99">
        <v>28127721</v>
      </c>
      <c r="AM5" s="99">
        <v>29154746</v>
      </c>
      <c r="AN5" s="99">
        <v>30208628</v>
      </c>
      <c r="AO5" s="99">
        <v>31273533</v>
      </c>
      <c r="AP5" s="99">
        <v>32353588</v>
      </c>
      <c r="AQ5" s="99">
        <v>33428486</v>
      </c>
      <c r="AR5" s="99">
        <v>34503774</v>
      </c>
      <c r="AS5" s="99">
        <v>35588987</v>
      </c>
    </row>
    <row r="6" spans="1:45" x14ac:dyDescent="0.35">
      <c r="A6" s="262" t="s">
        <v>96</v>
      </c>
      <c r="B6" s="238">
        <v>0.70294559499999998</v>
      </c>
      <c r="C6" s="238">
        <v>0.951327115</v>
      </c>
      <c r="D6" s="238">
        <v>1.1825409650000001</v>
      </c>
      <c r="E6" s="238">
        <v>1.2710314389999999</v>
      </c>
      <c r="F6" s="238">
        <v>1.537854346</v>
      </c>
      <c r="G6" s="238">
        <v>1.79</v>
      </c>
      <c r="H6" s="238">
        <v>1.85</v>
      </c>
      <c r="I6" s="238">
        <v>2.2400000000000002</v>
      </c>
      <c r="J6" s="238">
        <v>3.13</v>
      </c>
      <c r="K6" s="238">
        <v>4.1483230659999997</v>
      </c>
      <c r="L6" s="238">
        <v>4.5</v>
      </c>
      <c r="M6" s="238">
        <v>4.9000000000000004</v>
      </c>
      <c r="N6" s="238">
        <v>6</v>
      </c>
      <c r="O6" s="238">
        <v>11.254987910000001</v>
      </c>
      <c r="P6" s="238">
        <v>14.5</v>
      </c>
      <c r="Q6" s="238">
        <v>18.7</v>
      </c>
      <c r="R6" s="238">
        <v>19</v>
      </c>
      <c r="S6" s="238">
        <v>22.415938430000001</v>
      </c>
      <c r="T6" s="238">
        <v>28.22915416</v>
      </c>
      <c r="U6" s="324">
        <v>33.965330889999997</v>
      </c>
      <c r="V6" s="323"/>
      <c r="Y6" s="99">
        <v>7431783</v>
      </c>
      <c r="Z6" s="99">
        <v>7659208</v>
      </c>
      <c r="AA6" s="99">
        <v>7894554</v>
      </c>
      <c r="AB6" s="99">
        <v>8149419</v>
      </c>
      <c r="AC6" s="99">
        <v>8402631</v>
      </c>
      <c r="AD6" s="99">
        <v>8647761</v>
      </c>
      <c r="AE6" s="99">
        <v>8906469</v>
      </c>
      <c r="AF6" s="99">
        <v>9172514</v>
      </c>
      <c r="AG6" s="99">
        <v>9445710</v>
      </c>
      <c r="AH6" s="99">
        <v>9726380</v>
      </c>
      <c r="AI6" s="99">
        <v>10014078</v>
      </c>
      <c r="AJ6" s="99">
        <v>10308730</v>
      </c>
      <c r="AK6" s="99">
        <v>10614844</v>
      </c>
      <c r="AL6" s="99">
        <v>10932783</v>
      </c>
      <c r="AM6" s="99">
        <v>11260085</v>
      </c>
      <c r="AN6" s="99">
        <v>11596779</v>
      </c>
      <c r="AO6" s="99">
        <v>11940683</v>
      </c>
      <c r="AP6" s="99">
        <v>12290444</v>
      </c>
      <c r="AQ6" s="99">
        <v>12643123</v>
      </c>
      <c r="AR6" s="99">
        <v>12996895</v>
      </c>
      <c r="AS6" s="99">
        <v>13352864</v>
      </c>
    </row>
    <row r="7" spans="1:45" x14ac:dyDescent="0.35">
      <c r="A7" s="262" t="s">
        <v>97</v>
      </c>
      <c r="B7" s="238">
        <v>0.20099259799999999</v>
      </c>
      <c r="C7" s="238">
        <v>0.37344030299999997</v>
      </c>
      <c r="D7" s="238">
        <v>0.400295285</v>
      </c>
      <c r="E7" s="238">
        <v>0.46991448899999999</v>
      </c>
      <c r="F7" s="238">
        <v>0.63270756399999994</v>
      </c>
      <c r="G7" s="238">
        <v>0.75</v>
      </c>
      <c r="H7" s="238">
        <v>0.92</v>
      </c>
      <c r="I7" s="238">
        <v>1.1299999999999999</v>
      </c>
      <c r="J7" s="238">
        <v>2.4</v>
      </c>
      <c r="K7" s="238">
        <v>3</v>
      </c>
      <c r="L7" s="238">
        <v>3.7250349159999998</v>
      </c>
      <c r="M7" s="238">
        <v>5</v>
      </c>
      <c r="N7" s="238">
        <v>6</v>
      </c>
      <c r="O7" s="238">
        <v>6.55</v>
      </c>
      <c r="P7" s="238">
        <v>7.14</v>
      </c>
      <c r="Q7" s="238">
        <v>7.79</v>
      </c>
      <c r="R7" s="238">
        <v>8.5</v>
      </c>
      <c r="S7" s="238">
        <v>9.2718060100000006</v>
      </c>
      <c r="T7" s="238">
        <v>13.93797176</v>
      </c>
      <c r="U7" s="324">
        <v>21.579827340000001</v>
      </c>
      <c r="V7" s="323"/>
      <c r="Y7" s="99">
        <v>12632269</v>
      </c>
      <c r="Z7" s="99">
        <v>13030591</v>
      </c>
      <c r="AA7" s="99">
        <v>13445977</v>
      </c>
      <c r="AB7" s="99">
        <v>13876127</v>
      </c>
      <c r="AC7" s="99">
        <v>14316242</v>
      </c>
      <c r="AD7" s="99">
        <v>14757074</v>
      </c>
      <c r="AE7" s="99">
        <v>15197915</v>
      </c>
      <c r="AF7" s="99">
        <v>15650022</v>
      </c>
      <c r="AG7" s="99">
        <v>16116845</v>
      </c>
      <c r="AH7" s="99">
        <v>16602651</v>
      </c>
      <c r="AI7" s="99">
        <v>17113732</v>
      </c>
      <c r="AJ7" s="99">
        <v>17636408</v>
      </c>
      <c r="AK7" s="99">
        <v>18169842</v>
      </c>
      <c r="AL7" s="99">
        <v>18718019</v>
      </c>
      <c r="AM7" s="99">
        <v>19275498</v>
      </c>
      <c r="AN7" s="99">
        <v>19835858</v>
      </c>
      <c r="AO7" s="99">
        <v>20392723</v>
      </c>
      <c r="AP7" s="99">
        <v>20951639</v>
      </c>
      <c r="AQ7" s="99">
        <v>21522626</v>
      </c>
      <c r="AR7" s="99">
        <v>22100683</v>
      </c>
      <c r="AS7" s="99">
        <v>22673762</v>
      </c>
    </row>
    <row r="8" spans="1:45" x14ac:dyDescent="0.35">
      <c r="A8" s="262" t="s">
        <v>98</v>
      </c>
      <c r="B8" s="238">
        <v>0.118228412</v>
      </c>
      <c r="C8" s="238">
        <v>0.20127319699999999</v>
      </c>
      <c r="D8" s="238">
        <v>0.34906046200000002</v>
      </c>
      <c r="E8" s="238">
        <v>0.54214286599999995</v>
      </c>
      <c r="F8" s="238">
        <v>0.65759259000000003</v>
      </c>
      <c r="G8" s="238">
        <v>0.7</v>
      </c>
      <c r="H8" s="238">
        <v>0.81</v>
      </c>
      <c r="I8" s="238">
        <v>0.9</v>
      </c>
      <c r="J8" s="238">
        <v>1</v>
      </c>
      <c r="K8" s="238">
        <v>1.1100000000000001</v>
      </c>
      <c r="L8" s="238">
        <v>1.2199999450000001</v>
      </c>
      <c r="M8" s="238">
        <v>1.2642181109999999</v>
      </c>
      <c r="N8" s="238">
        <v>1.4</v>
      </c>
      <c r="O8" s="238">
        <v>2</v>
      </c>
      <c r="P8" s="238">
        <v>2.2000000000000002</v>
      </c>
      <c r="Q8" s="238">
        <v>2.6607485350000002</v>
      </c>
      <c r="R8" s="238">
        <v>2.7</v>
      </c>
      <c r="S8" s="238">
        <v>2.7314433880000002</v>
      </c>
      <c r="T8" s="238">
        <v>3.7879544219999999</v>
      </c>
      <c r="U8" s="324">
        <v>5.804921577</v>
      </c>
      <c r="V8" s="323"/>
      <c r="Y8" s="99">
        <v>6648938</v>
      </c>
      <c r="Z8" s="99">
        <v>6860846</v>
      </c>
      <c r="AA8" s="99">
        <v>7120496</v>
      </c>
      <c r="AB8" s="99">
        <v>7388874</v>
      </c>
      <c r="AC8" s="99">
        <v>7658190</v>
      </c>
      <c r="AD8" s="99">
        <v>7944609</v>
      </c>
      <c r="AE8" s="99">
        <v>8278109</v>
      </c>
      <c r="AF8" s="99">
        <v>8709366</v>
      </c>
      <c r="AG8" s="99">
        <v>9126605</v>
      </c>
      <c r="AH8" s="99">
        <v>9455733</v>
      </c>
      <c r="AI8" s="99">
        <v>9795479</v>
      </c>
      <c r="AJ8" s="99">
        <v>10149577</v>
      </c>
      <c r="AK8" s="99">
        <v>10494913</v>
      </c>
      <c r="AL8" s="99">
        <v>10727148</v>
      </c>
      <c r="AM8" s="99">
        <v>10903327</v>
      </c>
      <c r="AN8" s="99">
        <v>11155593</v>
      </c>
      <c r="AO8" s="99">
        <v>11493472</v>
      </c>
      <c r="AP8" s="99">
        <v>11874838</v>
      </c>
      <c r="AQ8" s="99">
        <v>12220227</v>
      </c>
      <c r="AR8" s="99">
        <v>12551213</v>
      </c>
      <c r="AS8" s="99">
        <v>12889576</v>
      </c>
    </row>
    <row r="9" spans="1:45" x14ac:dyDescent="0.35">
      <c r="A9" s="262" t="s">
        <v>99</v>
      </c>
      <c r="B9" s="238">
        <v>0.12853711700000001</v>
      </c>
      <c r="C9" s="238">
        <v>0.15156333799999999</v>
      </c>
      <c r="D9" s="238">
        <v>0.223401395</v>
      </c>
      <c r="E9" s="238">
        <v>0.268195609</v>
      </c>
      <c r="F9" s="238">
        <v>0.31115917300000001</v>
      </c>
      <c r="G9" s="238">
        <v>0.37581596099999998</v>
      </c>
      <c r="H9" s="238">
        <v>1</v>
      </c>
      <c r="I9" s="238">
        <v>1.8</v>
      </c>
      <c r="J9" s="238">
        <v>2</v>
      </c>
      <c r="K9" s="238">
        <v>2.2000000000000002</v>
      </c>
      <c r="L9" s="238">
        <v>2.4</v>
      </c>
      <c r="M9" s="238">
        <v>2.5</v>
      </c>
      <c r="N9" s="238">
        <v>2.7</v>
      </c>
      <c r="O9" s="238">
        <v>2.9</v>
      </c>
      <c r="P9" s="238">
        <v>3.1</v>
      </c>
      <c r="Q9" s="238">
        <v>4</v>
      </c>
      <c r="R9" s="238">
        <v>5.0999999999999996</v>
      </c>
      <c r="S9" s="238">
        <v>7.5091614489999996</v>
      </c>
      <c r="T9" s="238">
        <v>8.5656724830000002</v>
      </c>
      <c r="U9" s="324">
        <v>10.58263964</v>
      </c>
      <c r="V9" s="323"/>
      <c r="Y9" s="99">
        <v>3930648</v>
      </c>
      <c r="Z9" s="99">
        <v>4026841</v>
      </c>
      <c r="AA9" s="99">
        <v>4115138</v>
      </c>
      <c r="AB9" s="99">
        <v>4208834</v>
      </c>
      <c r="AC9" s="99">
        <v>4294352</v>
      </c>
      <c r="AD9" s="99">
        <v>4375569</v>
      </c>
      <c r="AE9" s="99">
        <v>4467233</v>
      </c>
      <c r="AF9" s="99">
        <v>4564540</v>
      </c>
      <c r="AG9" s="99">
        <v>4660067</v>
      </c>
      <c r="AH9" s="99">
        <v>4732022</v>
      </c>
      <c r="AI9" s="99">
        <v>4773306</v>
      </c>
      <c r="AJ9" s="99">
        <v>4802428</v>
      </c>
      <c r="AK9" s="99">
        <v>4798734</v>
      </c>
      <c r="AL9" s="99">
        <v>4819333</v>
      </c>
      <c r="AM9" s="99">
        <v>4904177</v>
      </c>
      <c r="AN9" s="99">
        <v>4996741</v>
      </c>
      <c r="AO9" s="99">
        <v>5094780</v>
      </c>
      <c r="AP9" s="99">
        <v>5209324</v>
      </c>
      <c r="AQ9" s="99">
        <v>5343020</v>
      </c>
      <c r="AR9" s="99">
        <v>5457154</v>
      </c>
      <c r="AS9" s="99">
        <v>5579144</v>
      </c>
    </row>
    <row r="10" spans="1:45" x14ac:dyDescent="0.35">
      <c r="A10" s="262" t="s">
        <v>100</v>
      </c>
      <c r="B10" s="238">
        <v>0.16606966500000001</v>
      </c>
      <c r="C10" s="238">
        <v>0.32030855499999999</v>
      </c>
      <c r="D10" s="238">
        <v>0.36092010699999999</v>
      </c>
      <c r="E10" s="238">
        <v>0.39925769999999999</v>
      </c>
      <c r="F10" s="238">
        <v>0.58104576399999996</v>
      </c>
      <c r="G10" s="238">
        <v>0.84722452100000001</v>
      </c>
      <c r="H10" s="238">
        <v>1.19</v>
      </c>
      <c r="I10" s="238">
        <v>1.5</v>
      </c>
      <c r="J10" s="238">
        <v>1.7</v>
      </c>
      <c r="K10" s="238">
        <v>1.9</v>
      </c>
      <c r="L10" s="238">
        <v>2.1</v>
      </c>
      <c r="M10" s="238">
        <v>2.5</v>
      </c>
      <c r="N10" s="238">
        <v>2.9</v>
      </c>
      <c r="O10" s="238">
        <v>3.5</v>
      </c>
      <c r="P10" s="238">
        <v>5.8</v>
      </c>
      <c r="Q10" s="238">
        <v>7.4</v>
      </c>
      <c r="R10" s="238">
        <v>8</v>
      </c>
      <c r="S10" s="238">
        <v>8.3641712849999994</v>
      </c>
      <c r="T10" s="238">
        <v>11.66019198</v>
      </c>
      <c r="U10" s="324">
        <v>17.868879199999999</v>
      </c>
      <c r="V10" s="323"/>
      <c r="Y10" s="99">
        <v>8838369</v>
      </c>
      <c r="Z10" s="99">
        <v>9196366</v>
      </c>
      <c r="AA10" s="99">
        <v>9613503</v>
      </c>
      <c r="AB10" s="99">
        <v>10005012</v>
      </c>
      <c r="AC10" s="99">
        <v>10365614</v>
      </c>
      <c r="AD10" s="99">
        <v>10722731</v>
      </c>
      <c r="AE10" s="99">
        <v>11098664</v>
      </c>
      <c r="AF10" s="99">
        <v>11496128</v>
      </c>
      <c r="AG10" s="99">
        <v>11894727</v>
      </c>
      <c r="AH10" s="99">
        <v>12317730</v>
      </c>
      <c r="AI10" s="99">
        <v>12754906</v>
      </c>
      <c r="AJ10" s="99">
        <v>13216766</v>
      </c>
      <c r="AK10" s="99">
        <v>13697126</v>
      </c>
      <c r="AL10" s="99">
        <v>14140274</v>
      </c>
      <c r="AM10" s="99">
        <v>14592585</v>
      </c>
      <c r="AN10" s="99">
        <v>15085884</v>
      </c>
      <c r="AO10" s="99">
        <v>15604210</v>
      </c>
      <c r="AP10" s="99">
        <v>16126866</v>
      </c>
      <c r="AQ10" s="99">
        <v>16644701</v>
      </c>
      <c r="AR10" s="99">
        <v>17179740</v>
      </c>
      <c r="AS10" s="99">
        <v>17723315</v>
      </c>
    </row>
    <row r="11" spans="1:45" x14ac:dyDescent="0.35">
      <c r="A11" s="262" t="s">
        <v>101</v>
      </c>
      <c r="B11" s="238">
        <v>0.55486967499999995</v>
      </c>
      <c r="C11" s="238">
        <v>0.84818937000000005</v>
      </c>
      <c r="D11" s="238">
        <v>1.327327178</v>
      </c>
      <c r="E11" s="238">
        <v>2</v>
      </c>
      <c r="F11" s="238">
        <v>2.2000000000000002</v>
      </c>
      <c r="G11" s="238">
        <v>2.5</v>
      </c>
      <c r="H11" s="238">
        <v>3</v>
      </c>
      <c r="I11" s="238">
        <v>3.5</v>
      </c>
      <c r="J11" s="238">
        <v>5.0999999999999996</v>
      </c>
      <c r="K11" s="238">
        <v>5.5</v>
      </c>
      <c r="L11" s="238">
        <v>5.9752963079999999</v>
      </c>
      <c r="M11" s="238">
        <v>6.5</v>
      </c>
      <c r="N11" s="238">
        <v>6.98</v>
      </c>
      <c r="O11" s="238">
        <v>7.4591613859999999</v>
      </c>
      <c r="P11" s="238">
        <v>7.9383227710000002</v>
      </c>
      <c r="Q11" s="238">
        <v>8.478170295</v>
      </c>
      <c r="R11" s="238"/>
      <c r="S11" s="238">
        <v>16.383751220000001</v>
      </c>
      <c r="T11" s="238">
        <v>21.163215170000001</v>
      </c>
      <c r="U11" s="324">
        <v>27.33694319</v>
      </c>
      <c r="V11" s="323"/>
      <c r="Y11" s="99">
        <v>559047</v>
      </c>
      <c r="Z11" s="99">
        <v>570130</v>
      </c>
      <c r="AA11" s="99">
        <v>581154</v>
      </c>
      <c r="AB11" s="99">
        <v>592683</v>
      </c>
      <c r="AC11" s="99">
        <v>604658</v>
      </c>
      <c r="AD11" s="99">
        <v>616899</v>
      </c>
      <c r="AE11" s="99">
        <v>629470</v>
      </c>
      <c r="AF11" s="99">
        <v>642493</v>
      </c>
      <c r="AG11" s="99">
        <v>656024</v>
      </c>
      <c r="AH11" s="99">
        <v>670071</v>
      </c>
      <c r="AI11" s="99">
        <v>684553</v>
      </c>
      <c r="AJ11" s="99">
        <v>699393</v>
      </c>
      <c r="AK11" s="99">
        <v>714612</v>
      </c>
      <c r="AL11" s="99">
        <v>730216</v>
      </c>
      <c r="AM11" s="99">
        <v>746232</v>
      </c>
      <c r="AN11" s="99">
        <v>761664</v>
      </c>
      <c r="AO11" s="99">
        <v>776313</v>
      </c>
      <c r="AP11" s="99">
        <v>790986</v>
      </c>
      <c r="AQ11" s="99">
        <v>806166</v>
      </c>
      <c r="AR11" s="99">
        <v>821625</v>
      </c>
      <c r="AS11" s="99">
        <v>836774</v>
      </c>
    </row>
    <row r="12" spans="1:45" x14ac:dyDescent="0.35">
      <c r="A12" s="262" t="s">
        <v>102</v>
      </c>
      <c r="B12" s="238">
        <v>0.09</v>
      </c>
      <c r="C12" s="238">
        <v>0.13</v>
      </c>
      <c r="D12" s="238">
        <v>0.2</v>
      </c>
      <c r="E12" s="238">
        <v>0.24</v>
      </c>
      <c r="F12" s="238">
        <v>0.3</v>
      </c>
      <c r="G12" s="238">
        <v>0.37</v>
      </c>
      <c r="H12" s="238">
        <v>0.44</v>
      </c>
      <c r="I12" s="238">
        <v>0.56000000000000005</v>
      </c>
      <c r="J12" s="238">
        <v>0.72</v>
      </c>
      <c r="K12" s="238">
        <v>1.2</v>
      </c>
      <c r="L12" s="238">
        <v>1.68</v>
      </c>
      <c r="M12" s="238">
        <v>2.2000000000000002</v>
      </c>
      <c r="N12" s="238">
        <v>3</v>
      </c>
      <c r="O12" s="238">
        <v>3.8</v>
      </c>
      <c r="P12" s="238">
        <v>6.21</v>
      </c>
      <c r="Q12" s="238">
        <v>8.6199999999999992</v>
      </c>
      <c r="R12" s="238">
        <v>11.7</v>
      </c>
      <c r="S12" s="238">
        <v>16.48</v>
      </c>
      <c r="T12" s="238">
        <v>22.86</v>
      </c>
      <c r="U12" s="324">
        <v>22.9</v>
      </c>
      <c r="V12" s="323"/>
      <c r="Y12" s="99">
        <v>51662071</v>
      </c>
      <c r="Z12" s="99">
        <v>53205639</v>
      </c>
      <c r="AA12" s="99">
        <v>54815607</v>
      </c>
      <c r="AB12" s="99">
        <v>56550247</v>
      </c>
      <c r="AC12" s="99">
        <v>58381630</v>
      </c>
      <c r="AD12" s="99">
        <v>60289422</v>
      </c>
      <c r="AE12" s="99">
        <v>62249724</v>
      </c>
      <c r="AF12" s="99">
        <v>64270232</v>
      </c>
      <c r="AG12" s="99">
        <v>66391257</v>
      </c>
      <c r="AH12" s="99">
        <v>68654269</v>
      </c>
      <c r="AI12" s="99">
        <v>70997870</v>
      </c>
      <c r="AJ12" s="99">
        <v>73460021</v>
      </c>
      <c r="AK12" s="99">
        <v>76035588</v>
      </c>
      <c r="AL12" s="99">
        <v>78656904</v>
      </c>
      <c r="AM12" s="99">
        <v>81430977</v>
      </c>
      <c r="AN12" s="99">
        <v>84283273</v>
      </c>
      <c r="AO12" s="99">
        <v>87087355</v>
      </c>
      <c r="AP12" s="99">
        <v>89906890</v>
      </c>
      <c r="AQ12" s="99">
        <v>92853164</v>
      </c>
      <c r="AR12" s="99">
        <v>95894118</v>
      </c>
      <c r="AS12" s="99">
        <v>99010212</v>
      </c>
    </row>
    <row r="13" spans="1:45" x14ac:dyDescent="0.35">
      <c r="A13" s="262" t="s">
        <v>103</v>
      </c>
      <c r="B13" s="238">
        <v>0.48697170499999998</v>
      </c>
      <c r="C13" s="238">
        <v>0.62594022900000001</v>
      </c>
      <c r="D13" s="238">
        <v>0.78131717499999997</v>
      </c>
      <c r="E13" s="238">
        <v>0.95361144900000006</v>
      </c>
      <c r="F13" s="238">
        <v>1.270041159</v>
      </c>
      <c r="G13" s="238">
        <v>1.62</v>
      </c>
      <c r="H13" s="238">
        <v>2.2599999999999998</v>
      </c>
      <c r="I13" s="238">
        <v>4</v>
      </c>
      <c r="J13" s="238">
        <v>6.5</v>
      </c>
      <c r="K13" s="238">
        <v>7</v>
      </c>
      <c r="L13" s="238">
        <v>9.4</v>
      </c>
      <c r="M13" s="238">
        <v>12.7</v>
      </c>
      <c r="N13" s="238">
        <v>17</v>
      </c>
      <c r="O13" s="238">
        <v>22.9</v>
      </c>
      <c r="P13" s="238">
        <v>30.8</v>
      </c>
      <c r="Q13" s="238">
        <v>55.681409250000002</v>
      </c>
      <c r="R13" s="238">
        <v>58</v>
      </c>
      <c r="S13" s="238">
        <v>59.341966050000003</v>
      </c>
      <c r="T13" s="238">
        <v>61.261522650000003</v>
      </c>
      <c r="U13" s="324">
        <v>68.863184509999996</v>
      </c>
      <c r="V13" s="323"/>
      <c r="Y13" s="99">
        <v>789129</v>
      </c>
      <c r="Z13" s="99">
        <v>806411</v>
      </c>
      <c r="AA13" s="99">
        <v>818373</v>
      </c>
      <c r="AB13" s="99">
        <v>830861</v>
      </c>
      <c r="AC13" s="99">
        <v>846947</v>
      </c>
      <c r="AD13" s="99">
        <v>865196</v>
      </c>
      <c r="AE13" s="99">
        <v>882886</v>
      </c>
      <c r="AF13" s="99">
        <v>901103</v>
      </c>
      <c r="AG13" s="99">
        <v>919199</v>
      </c>
      <c r="AH13" s="99">
        <v>936811</v>
      </c>
      <c r="AI13" s="99">
        <v>954297</v>
      </c>
      <c r="AJ13" s="99">
        <v>971753</v>
      </c>
      <c r="AK13" s="99">
        <v>989087</v>
      </c>
      <c r="AL13" s="99">
        <v>1006259</v>
      </c>
      <c r="AM13" s="99">
        <v>1023261</v>
      </c>
      <c r="AN13" s="99">
        <v>1040233</v>
      </c>
      <c r="AO13" s="99">
        <v>1057198</v>
      </c>
      <c r="AP13" s="99">
        <v>1073994</v>
      </c>
      <c r="AQ13" s="99">
        <v>1090156</v>
      </c>
      <c r="AR13" s="99">
        <v>1105557</v>
      </c>
      <c r="AS13" s="99">
        <v>1120849</v>
      </c>
    </row>
    <row r="14" spans="1:45" x14ac:dyDescent="0.35">
      <c r="A14" s="262" t="s">
        <v>104</v>
      </c>
      <c r="B14" s="238">
        <v>0.227090138</v>
      </c>
      <c r="C14" s="238"/>
      <c r="D14" s="238"/>
      <c r="E14" s="238"/>
      <c r="F14" s="238"/>
      <c r="G14" s="238">
        <v>0.41</v>
      </c>
      <c r="H14" s="238">
        <v>0.47</v>
      </c>
      <c r="I14" s="238">
        <v>0.54</v>
      </c>
      <c r="J14" s="238">
        <v>0.61</v>
      </c>
      <c r="K14" s="238">
        <v>0.7</v>
      </c>
      <c r="L14" s="238">
        <v>0.8</v>
      </c>
      <c r="M14" s="238">
        <v>0.9</v>
      </c>
      <c r="N14" s="238">
        <v>0.99</v>
      </c>
      <c r="O14" s="238">
        <v>1.0837331160000001</v>
      </c>
      <c r="P14" s="238">
        <v>1.17711872</v>
      </c>
      <c r="Q14" s="238">
        <v>1.3089069799999999</v>
      </c>
      <c r="R14" s="238"/>
      <c r="S14" s="238">
        <v>8.8323083839999992</v>
      </c>
      <c r="T14" s="238">
        <v>14.179987049999999</v>
      </c>
      <c r="U14" s="324">
        <v>21.730386280000001</v>
      </c>
      <c r="V14" s="323"/>
      <c r="Y14" s="99">
        <v>2547424</v>
      </c>
      <c r="Z14" s="99">
        <v>2653390</v>
      </c>
      <c r="AA14" s="99">
        <v>2763140</v>
      </c>
      <c r="AB14" s="99">
        <v>2831732</v>
      </c>
      <c r="AC14" s="99">
        <v>2880093</v>
      </c>
      <c r="AD14" s="99">
        <v>2926168</v>
      </c>
      <c r="AE14" s="99">
        <v>3005779</v>
      </c>
      <c r="AF14" s="99">
        <v>3083888</v>
      </c>
      <c r="AG14" s="99">
        <v>3147727</v>
      </c>
      <c r="AH14" s="99">
        <v>3207570</v>
      </c>
      <c r="AI14" s="99">
        <v>3252596</v>
      </c>
      <c r="AJ14" s="99">
        <v>3296367</v>
      </c>
      <c r="AK14" s="99">
        <v>3323425</v>
      </c>
      <c r="AL14" s="99">
        <v>3340006</v>
      </c>
      <c r="AM14" s="99">
        <v>3365287</v>
      </c>
      <c r="AN14" s="99">
        <v>3396933</v>
      </c>
      <c r="AO14" s="99">
        <v>3445374</v>
      </c>
      <c r="AP14" s="99">
        <v>3498818</v>
      </c>
      <c r="AQ14" s="99">
        <v>3555868</v>
      </c>
      <c r="AR14" s="99">
        <v>3620312</v>
      </c>
      <c r="AS14" s="99">
        <v>3684032</v>
      </c>
    </row>
    <row r="15" spans="1:45" x14ac:dyDescent="0.35">
      <c r="A15" s="262" t="s">
        <v>105</v>
      </c>
      <c r="B15" s="238">
        <v>7.2402261999999995E-2</v>
      </c>
      <c r="C15" s="238">
        <v>0.105811659</v>
      </c>
      <c r="D15" s="238">
        <v>0.155334521</v>
      </c>
      <c r="E15" s="238">
        <v>0.21965981900000001</v>
      </c>
      <c r="F15" s="238">
        <v>0.31059265699999999</v>
      </c>
      <c r="G15" s="238">
        <v>0.37</v>
      </c>
      <c r="H15" s="238">
        <v>0.45</v>
      </c>
      <c r="I15" s="238">
        <v>0.54</v>
      </c>
      <c r="J15" s="238">
        <v>0.75</v>
      </c>
      <c r="K15" s="238">
        <v>1.1000000000000001</v>
      </c>
      <c r="L15" s="238">
        <v>2.9</v>
      </c>
      <c r="M15" s="238">
        <v>4.5999999999999996</v>
      </c>
      <c r="N15" s="238">
        <v>7.7</v>
      </c>
      <c r="O15" s="238">
        <v>13.855175559999999</v>
      </c>
      <c r="P15" s="238">
        <v>15.36692386</v>
      </c>
      <c r="Q15" s="238">
        <v>15.6</v>
      </c>
      <c r="R15" s="238">
        <v>15.9</v>
      </c>
      <c r="S15" s="238">
        <v>16.152325529999999</v>
      </c>
      <c r="T15" s="238">
        <v>16.422947270000002</v>
      </c>
      <c r="U15" s="324">
        <v>16.698103100000001</v>
      </c>
      <c r="V15" s="323"/>
      <c r="Y15" s="99">
        <v>71073215</v>
      </c>
      <c r="Z15" s="99">
        <v>73168838</v>
      </c>
      <c r="AA15" s="99">
        <v>75301026</v>
      </c>
      <c r="AB15" s="99">
        <v>77469940</v>
      </c>
      <c r="AC15" s="99">
        <v>79691050</v>
      </c>
      <c r="AD15" s="99">
        <v>81996185</v>
      </c>
      <c r="AE15" s="99">
        <v>84357105</v>
      </c>
      <c r="AF15" s="99">
        <v>86755585</v>
      </c>
      <c r="AG15" s="99">
        <v>89237791</v>
      </c>
      <c r="AH15" s="99">
        <v>91817929</v>
      </c>
      <c r="AI15" s="99">
        <v>94451280</v>
      </c>
      <c r="AJ15" s="99">
        <v>97084366</v>
      </c>
      <c r="AK15" s="99">
        <v>99746766</v>
      </c>
      <c r="AL15" s="243">
        <v>102000000</v>
      </c>
      <c r="AM15" s="243">
        <v>105000000</v>
      </c>
      <c r="AN15" s="243">
        <v>108000000</v>
      </c>
      <c r="AO15" s="243">
        <v>111000000</v>
      </c>
      <c r="AP15" s="243">
        <v>114000000</v>
      </c>
      <c r="AQ15" s="243">
        <v>117000000</v>
      </c>
      <c r="AR15" s="243">
        <v>120000000</v>
      </c>
      <c r="AS15" s="243">
        <v>123000000</v>
      </c>
    </row>
    <row r="16" spans="1:45" x14ac:dyDescent="0.35">
      <c r="A16" s="262" t="s">
        <v>106</v>
      </c>
      <c r="B16" s="238">
        <v>1.7967798829999999</v>
      </c>
      <c r="C16" s="238">
        <v>2.4367811929999998</v>
      </c>
      <c r="D16" s="238">
        <v>3.3080034779999998</v>
      </c>
      <c r="E16" s="238">
        <v>3.799001139</v>
      </c>
      <c r="F16" s="238">
        <v>5.2376911579999996</v>
      </c>
      <c r="G16" s="238">
        <v>6.2050374189999999</v>
      </c>
      <c r="H16" s="238">
        <v>6.88</v>
      </c>
      <c r="I16" s="238">
        <v>7.63</v>
      </c>
      <c r="J16" s="238">
        <v>9.1999999999999993</v>
      </c>
      <c r="K16" s="238">
        <v>10.8703</v>
      </c>
      <c r="L16" s="238">
        <v>12.449228720000001</v>
      </c>
      <c r="M16" s="238">
        <v>14</v>
      </c>
      <c r="N16" s="238">
        <v>15.56</v>
      </c>
      <c r="O16" s="238">
        <v>17.600000000000001</v>
      </c>
      <c r="P16" s="238">
        <v>19.899999999999999</v>
      </c>
      <c r="Q16" s="238">
        <v>22.5</v>
      </c>
      <c r="R16" s="238">
        <v>25.5</v>
      </c>
      <c r="S16" s="238">
        <v>28.804871989999999</v>
      </c>
      <c r="T16" s="238">
        <v>31.60419095</v>
      </c>
      <c r="U16" s="324">
        <v>32.96228971</v>
      </c>
      <c r="V16" s="323"/>
      <c r="Y16" s="99">
        <v>1522223</v>
      </c>
      <c r="Z16" s="99">
        <v>1566257</v>
      </c>
      <c r="AA16" s="99">
        <v>1612225</v>
      </c>
      <c r="AB16" s="99">
        <v>1660368</v>
      </c>
      <c r="AC16" s="99">
        <v>1711294</v>
      </c>
      <c r="AD16" s="99">
        <v>1764883</v>
      </c>
      <c r="AE16" s="99">
        <v>1820542</v>
      </c>
      <c r="AF16" s="99">
        <v>1878119</v>
      </c>
      <c r="AG16" s="99">
        <v>1937275</v>
      </c>
      <c r="AH16" s="99">
        <v>1998212</v>
      </c>
      <c r="AI16" s="99">
        <v>2061014</v>
      </c>
      <c r="AJ16" s="99">
        <v>2124869</v>
      </c>
      <c r="AK16" s="99">
        <v>2189019</v>
      </c>
      <c r="AL16" s="99">
        <v>2253133</v>
      </c>
      <c r="AM16" s="99">
        <v>2317206</v>
      </c>
      <c r="AN16" s="99">
        <v>2381182</v>
      </c>
      <c r="AO16" s="99">
        <v>2444916</v>
      </c>
      <c r="AP16" s="99">
        <v>2508883</v>
      </c>
      <c r="AQ16" s="99">
        <v>2573995</v>
      </c>
      <c r="AR16" s="99">
        <v>2639916</v>
      </c>
      <c r="AS16" s="99">
        <v>2705992</v>
      </c>
    </row>
    <row r="17" spans="1:45" x14ac:dyDescent="0.35">
      <c r="A17" s="262" t="s">
        <v>107</v>
      </c>
      <c r="B17" s="238">
        <v>0.40202274900000001</v>
      </c>
      <c r="C17" s="238">
        <v>0.45096037100000003</v>
      </c>
      <c r="D17" s="238">
        <v>0.50881933199999996</v>
      </c>
      <c r="E17" s="238">
        <v>0.542254181</v>
      </c>
      <c r="F17" s="238">
        <v>0.63749212300000002</v>
      </c>
      <c r="G17" s="238">
        <v>0.78002527899999996</v>
      </c>
      <c r="H17" s="238">
        <v>0.92</v>
      </c>
      <c r="I17" s="238">
        <v>0.94</v>
      </c>
      <c r="J17" s="238">
        <v>1</v>
      </c>
      <c r="K17" s="238">
        <v>2</v>
      </c>
      <c r="L17" s="238">
        <v>3.1</v>
      </c>
      <c r="M17" s="238">
        <v>4.5</v>
      </c>
      <c r="N17" s="238">
        <v>6.4</v>
      </c>
      <c r="O17" s="238">
        <v>9.1999999999999993</v>
      </c>
      <c r="P17" s="238">
        <v>13.1</v>
      </c>
      <c r="Q17" s="238">
        <v>18.7</v>
      </c>
      <c r="R17" s="238">
        <v>21.83002304</v>
      </c>
      <c r="S17" s="238">
        <v>23.36626025</v>
      </c>
      <c r="T17" s="238">
        <v>28.823230599999999</v>
      </c>
      <c r="U17" s="324">
        <v>34.680123930000001</v>
      </c>
      <c r="V17" s="323"/>
      <c r="Y17" s="99">
        <v>8577790</v>
      </c>
      <c r="Z17" s="99">
        <v>8772254</v>
      </c>
      <c r="AA17" s="99">
        <v>8961039</v>
      </c>
      <c r="AB17" s="99">
        <v>9140114</v>
      </c>
      <c r="AC17" s="99">
        <v>9330625</v>
      </c>
      <c r="AD17" s="99">
        <v>9547082</v>
      </c>
      <c r="AE17" s="99">
        <v>9779785</v>
      </c>
      <c r="AF17" s="99">
        <v>10021323</v>
      </c>
      <c r="AG17" s="99">
        <v>10270728</v>
      </c>
      <c r="AH17" s="99">
        <v>10527712</v>
      </c>
      <c r="AI17" s="99">
        <v>10788692</v>
      </c>
      <c r="AJ17" s="99">
        <v>11055430</v>
      </c>
      <c r="AK17" s="99">
        <v>11333365</v>
      </c>
      <c r="AL17" s="99">
        <v>11625998</v>
      </c>
      <c r="AM17" s="99">
        <v>11930985</v>
      </c>
      <c r="AN17" s="99">
        <v>12240789</v>
      </c>
      <c r="AO17" s="99">
        <v>12554864</v>
      </c>
      <c r="AP17" s="99">
        <v>12877539</v>
      </c>
      <c r="AQ17" s="99">
        <v>13205153</v>
      </c>
      <c r="AR17" s="99">
        <v>13531906</v>
      </c>
      <c r="AS17" s="99">
        <v>13859341</v>
      </c>
    </row>
    <row r="18" spans="1:45" x14ac:dyDescent="0.35">
      <c r="A18" s="262" t="s">
        <v>108</v>
      </c>
      <c r="B18" s="238">
        <v>1.0229932340000001</v>
      </c>
      <c r="C18" s="238">
        <v>1.3541974779999999</v>
      </c>
      <c r="D18" s="238">
        <v>1.8081422030000001</v>
      </c>
      <c r="E18" s="238">
        <v>1.9013653159999999</v>
      </c>
      <c r="F18" s="238">
        <v>2.057196705</v>
      </c>
      <c r="G18" s="238">
        <v>2.2063022370000001</v>
      </c>
      <c r="H18" s="238">
        <v>2.3548887110000001</v>
      </c>
      <c r="I18" s="238">
        <v>2.3032805920000001</v>
      </c>
      <c r="J18" s="238">
        <v>2.4500000000000002</v>
      </c>
      <c r="K18" s="238">
        <v>2.6720000000000002</v>
      </c>
      <c r="L18" s="238">
        <v>2.8939906209999999</v>
      </c>
      <c r="M18" s="238">
        <v>3.1</v>
      </c>
      <c r="N18" s="238">
        <v>3.32</v>
      </c>
      <c r="O18" s="238">
        <v>6.1</v>
      </c>
      <c r="P18" s="238">
        <v>13.8</v>
      </c>
      <c r="Q18" s="238">
        <v>14.8</v>
      </c>
      <c r="R18" s="238">
        <v>15.7</v>
      </c>
      <c r="S18" s="238">
        <v>22.920090290000001</v>
      </c>
      <c r="T18" s="238">
        <v>27.905280609999998</v>
      </c>
      <c r="U18" s="324">
        <v>35.15498736</v>
      </c>
      <c r="V18" s="323"/>
      <c r="Y18" s="99">
        <v>1285678</v>
      </c>
      <c r="Z18" s="99">
        <v>1315653</v>
      </c>
      <c r="AA18" s="99">
        <v>1347009</v>
      </c>
      <c r="AB18" s="99">
        <v>1379713</v>
      </c>
      <c r="AC18" s="99">
        <v>1414091</v>
      </c>
      <c r="AD18" s="99">
        <v>1450572</v>
      </c>
      <c r="AE18" s="99">
        <v>1488431</v>
      </c>
      <c r="AF18" s="99">
        <v>1527196</v>
      </c>
      <c r="AG18" s="99">
        <v>1567220</v>
      </c>
      <c r="AH18" s="99">
        <v>1609017</v>
      </c>
      <c r="AI18" s="99">
        <v>1652717</v>
      </c>
      <c r="AJ18" s="99">
        <v>1697753</v>
      </c>
      <c r="AK18" s="99">
        <v>1743309</v>
      </c>
      <c r="AL18" s="99">
        <v>1788919</v>
      </c>
      <c r="AM18" s="99">
        <v>1834552</v>
      </c>
      <c r="AN18" s="99">
        <v>1879826</v>
      </c>
      <c r="AO18" s="99">
        <v>1924955</v>
      </c>
      <c r="AP18" s="99">
        <v>1970457</v>
      </c>
      <c r="AQ18" s="99">
        <v>2015828</v>
      </c>
      <c r="AR18" s="99">
        <v>2060721</v>
      </c>
      <c r="AS18" s="99">
        <v>2105566</v>
      </c>
    </row>
    <row r="19" spans="1:45" x14ac:dyDescent="0.35">
      <c r="A19" s="262" t="s">
        <v>109</v>
      </c>
      <c r="B19" s="238">
        <v>1.0839431369999999</v>
      </c>
      <c r="C19" s="238">
        <v>1.53249659</v>
      </c>
      <c r="D19" s="238">
        <v>2.1755243389999999</v>
      </c>
      <c r="E19" s="238">
        <v>2.5802454840000002</v>
      </c>
      <c r="F19" s="238">
        <v>2.979708187</v>
      </c>
      <c r="G19" s="238">
        <v>3.4454312599999999</v>
      </c>
      <c r="H19" s="238">
        <v>3.58</v>
      </c>
      <c r="I19" s="238">
        <v>3.72</v>
      </c>
      <c r="J19" s="238">
        <v>3.86</v>
      </c>
      <c r="K19" s="238">
        <v>7</v>
      </c>
      <c r="L19" s="238">
        <v>10</v>
      </c>
      <c r="M19" s="238">
        <v>15</v>
      </c>
      <c r="N19" s="238">
        <v>22</v>
      </c>
      <c r="O19" s="238">
        <v>25</v>
      </c>
      <c r="P19" s="238">
        <v>32.453856950000002</v>
      </c>
      <c r="Q19" s="238">
        <v>39</v>
      </c>
      <c r="R19" s="238">
        <v>40.799999999999997</v>
      </c>
      <c r="S19" s="238">
        <v>42.301733570000003</v>
      </c>
      <c r="T19" s="238">
        <v>42.85616632</v>
      </c>
      <c r="U19" s="324">
        <v>47.982998690000002</v>
      </c>
      <c r="V19" s="323"/>
      <c r="Y19" s="99">
        <v>1997534</v>
      </c>
      <c r="Z19" s="99">
        <v>1993030</v>
      </c>
      <c r="AA19" s="99">
        <v>1985384</v>
      </c>
      <c r="AB19" s="99">
        <v>1977424</v>
      </c>
      <c r="AC19" s="99">
        <v>1976780</v>
      </c>
      <c r="AD19" s="99">
        <v>1983465</v>
      </c>
      <c r="AE19" s="99">
        <v>1995014</v>
      </c>
      <c r="AF19" s="99">
        <v>2009169</v>
      </c>
      <c r="AG19" s="99">
        <v>2022747</v>
      </c>
      <c r="AH19" s="99">
        <v>2037677</v>
      </c>
      <c r="AI19" s="99">
        <v>2054718</v>
      </c>
      <c r="AJ19" s="99">
        <v>2073939</v>
      </c>
      <c r="AK19" s="99">
        <v>2095242</v>
      </c>
      <c r="AL19" s="99">
        <v>2118521</v>
      </c>
      <c r="AM19" s="99">
        <v>2143872</v>
      </c>
      <c r="AN19" s="99">
        <v>2170617</v>
      </c>
      <c r="AO19" s="99">
        <v>2198017</v>
      </c>
      <c r="AP19" s="99">
        <v>2225702</v>
      </c>
      <c r="AQ19" s="99">
        <v>2254100</v>
      </c>
      <c r="AR19" s="99">
        <v>2281454</v>
      </c>
      <c r="AS19" s="99">
        <v>2305825</v>
      </c>
    </row>
    <row r="20" spans="1:45" x14ac:dyDescent="0.35">
      <c r="A20" s="262" t="s">
        <v>110</v>
      </c>
      <c r="B20" s="238">
        <v>3.2713306999999997E-2</v>
      </c>
      <c r="C20" s="238">
        <v>3.1868935000000001E-2</v>
      </c>
      <c r="D20" s="238">
        <v>3.1011185E-2</v>
      </c>
      <c r="E20" s="238"/>
      <c r="F20" s="238"/>
      <c r="G20" s="238">
        <v>0.55137658099999998</v>
      </c>
      <c r="H20" s="238">
        <v>0.53</v>
      </c>
      <c r="I20" s="238">
        <v>2</v>
      </c>
      <c r="J20" s="238">
        <v>2.2999999999999998</v>
      </c>
      <c r="K20" s="238">
        <v>2.5</v>
      </c>
      <c r="L20" s="238">
        <v>2.6</v>
      </c>
      <c r="M20" s="238">
        <v>3.2</v>
      </c>
      <c r="N20" s="238">
        <v>5.41</v>
      </c>
      <c r="O20" s="238">
        <v>10</v>
      </c>
      <c r="P20" s="238">
        <v>15.7</v>
      </c>
      <c r="Q20" s="238">
        <v>16.3</v>
      </c>
      <c r="R20" s="238">
        <v>18.899999999999999</v>
      </c>
      <c r="S20" s="238">
        <v>23.482590470000002</v>
      </c>
      <c r="T20" s="238">
        <v>27.953080589999999</v>
      </c>
      <c r="U20" s="324">
        <v>33.633159050000003</v>
      </c>
      <c r="V20" s="323"/>
      <c r="Y20" s="99">
        <v>3060599</v>
      </c>
      <c r="Z20" s="99">
        <v>3085173</v>
      </c>
      <c r="AA20" s="99">
        <v>3122447</v>
      </c>
      <c r="AB20" s="99">
        <v>3266318</v>
      </c>
      <c r="AC20" s="99">
        <v>3455397</v>
      </c>
      <c r="AD20" s="99">
        <v>3632740</v>
      </c>
      <c r="AE20" s="99">
        <v>3783887</v>
      </c>
      <c r="AF20" s="99">
        <v>3905066</v>
      </c>
      <c r="AG20" s="99">
        <v>4019956</v>
      </c>
      <c r="AH20" s="99">
        <v>4181150</v>
      </c>
      <c r="AI20" s="99">
        <v>4331740</v>
      </c>
      <c r="AJ20" s="99">
        <v>4427313</v>
      </c>
      <c r="AK20" s="99">
        <v>4519398</v>
      </c>
      <c r="AL20" s="99">
        <v>4612329</v>
      </c>
      <c r="AM20" s="99">
        <v>4706097</v>
      </c>
      <c r="AN20" s="99">
        <v>4796631</v>
      </c>
      <c r="AO20" s="99">
        <v>4889391</v>
      </c>
      <c r="AP20" s="99">
        <v>4985289</v>
      </c>
      <c r="AQ20" s="99">
        <v>5087584</v>
      </c>
      <c r="AR20" s="99">
        <v>5193416</v>
      </c>
      <c r="AS20" s="99">
        <v>5302681</v>
      </c>
    </row>
    <row r="21" spans="1:45" x14ac:dyDescent="0.35">
      <c r="A21" s="262" t="s">
        <v>111</v>
      </c>
      <c r="B21" s="238">
        <v>0.33972015500000002</v>
      </c>
      <c r="C21" s="238">
        <v>0.42325241899999999</v>
      </c>
      <c r="D21" s="238">
        <v>0.52535365499999997</v>
      </c>
      <c r="E21" s="238">
        <v>0.567721802</v>
      </c>
      <c r="F21" s="238">
        <v>0.60755223899999999</v>
      </c>
      <c r="G21" s="238">
        <v>0.65</v>
      </c>
      <c r="H21" s="238">
        <v>1.65</v>
      </c>
      <c r="I21" s="238">
        <v>1.63</v>
      </c>
      <c r="J21" s="238">
        <v>1.7</v>
      </c>
      <c r="K21" s="238">
        <v>1.9</v>
      </c>
      <c r="L21" s="238">
        <v>2.2999999999999998</v>
      </c>
      <c r="M21" s="238">
        <v>3</v>
      </c>
      <c r="N21" s="238">
        <v>3.7</v>
      </c>
      <c r="O21" s="238">
        <v>4.1739721899999997</v>
      </c>
      <c r="P21" s="238">
        <v>4.713662899</v>
      </c>
      <c r="Q21" s="238">
        <v>6.4</v>
      </c>
      <c r="R21" s="238">
        <v>8.6999999999999993</v>
      </c>
      <c r="S21" s="238">
        <v>11.83136182</v>
      </c>
      <c r="T21" s="238">
        <v>13.71677775</v>
      </c>
      <c r="U21" s="324">
        <v>19.730168119999998</v>
      </c>
      <c r="V21" s="323"/>
      <c r="Y21" s="99">
        <v>17211934</v>
      </c>
      <c r="Z21" s="99">
        <v>17724310</v>
      </c>
      <c r="AA21" s="99">
        <v>18250774</v>
      </c>
      <c r="AB21" s="99">
        <v>18792171</v>
      </c>
      <c r="AC21" s="99">
        <v>19350299</v>
      </c>
      <c r="AD21" s="99">
        <v>19924958</v>
      </c>
      <c r="AE21" s="99">
        <v>20513599</v>
      </c>
      <c r="AF21" s="99">
        <v>21117092</v>
      </c>
      <c r="AG21" s="99">
        <v>21731053</v>
      </c>
      <c r="AH21" s="99">
        <v>22348158</v>
      </c>
      <c r="AI21" s="99">
        <v>22966240</v>
      </c>
      <c r="AJ21" s="99">
        <v>23588073</v>
      </c>
      <c r="AK21" s="99">
        <v>24215976</v>
      </c>
      <c r="AL21" s="99">
        <v>24850912</v>
      </c>
      <c r="AM21" s="99">
        <v>25501941</v>
      </c>
      <c r="AN21" s="99">
        <v>26169542</v>
      </c>
      <c r="AO21" s="99">
        <v>26846541</v>
      </c>
      <c r="AP21" s="99">
        <v>27533134</v>
      </c>
      <c r="AQ21" s="99">
        <v>28225177</v>
      </c>
      <c r="AR21" s="99">
        <v>28915653</v>
      </c>
      <c r="AS21" s="99">
        <v>29611714</v>
      </c>
    </row>
    <row r="22" spans="1:45" x14ac:dyDescent="0.35">
      <c r="A22" s="262" t="s">
        <v>112</v>
      </c>
      <c r="B22" s="238">
        <v>0.21509472700000001</v>
      </c>
      <c r="C22" s="238">
        <v>0.27881511599999997</v>
      </c>
      <c r="D22" s="238">
        <v>0.34750533500000003</v>
      </c>
      <c r="E22" s="238">
        <v>0.38448933400000002</v>
      </c>
      <c r="F22" s="238">
        <v>0.42513749000000001</v>
      </c>
      <c r="G22" s="238">
        <v>0.96586473699999997</v>
      </c>
      <c r="H22" s="238">
        <v>0.7</v>
      </c>
      <c r="I22" s="238">
        <v>1.07</v>
      </c>
      <c r="J22" s="238">
        <v>2.2599999999999998</v>
      </c>
      <c r="K22" s="238">
        <v>3.33</v>
      </c>
      <c r="L22" s="238">
        <v>4.3506</v>
      </c>
      <c r="M22" s="238">
        <v>5.05</v>
      </c>
      <c r="N22" s="238">
        <v>5.83</v>
      </c>
      <c r="O22" s="238">
        <v>6</v>
      </c>
      <c r="P22" s="238">
        <v>6.3</v>
      </c>
      <c r="Q22" s="238">
        <v>7</v>
      </c>
      <c r="R22" s="238">
        <v>8</v>
      </c>
      <c r="S22" s="238">
        <v>13.43919985</v>
      </c>
      <c r="T22" s="238">
        <v>18.926769960000001</v>
      </c>
      <c r="U22" s="324">
        <v>24.405600629999999</v>
      </c>
      <c r="V22" s="323"/>
      <c r="Y22" s="99">
        <v>11784498</v>
      </c>
      <c r="Z22" s="99">
        <v>12087965</v>
      </c>
      <c r="AA22" s="99">
        <v>12411342</v>
      </c>
      <c r="AB22" s="99">
        <v>12755648</v>
      </c>
      <c r="AC22" s="99">
        <v>13118307</v>
      </c>
      <c r="AD22" s="99">
        <v>13495463</v>
      </c>
      <c r="AE22" s="99">
        <v>13889423</v>
      </c>
      <c r="AF22" s="99">
        <v>14298932</v>
      </c>
      <c r="AG22" s="99">
        <v>14718422</v>
      </c>
      <c r="AH22" s="99">
        <v>15146094</v>
      </c>
      <c r="AI22" s="99">
        <v>15581251</v>
      </c>
      <c r="AJ22" s="99">
        <v>16024775</v>
      </c>
      <c r="AK22" s="99">
        <v>16477966</v>
      </c>
      <c r="AL22" s="99">
        <v>16938942</v>
      </c>
      <c r="AM22" s="99">
        <v>17405624</v>
      </c>
      <c r="AN22" s="99">
        <v>17881167</v>
      </c>
      <c r="AO22" s="99">
        <v>18367883</v>
      </c>
      <c r="AP22" s="99">
        <v>18867337</v>
      </c>
      <c r="AQ22" s="99">
        <v>19377061</v>
      </c>
      <c r="AR22" s="99">
        <v>19889742</v>
      </c>
      <c r="AS22" s="99">
        <v>20405317</v>
      </c>
    </row>
    <row r="23" spans="1:45" x14ac:dyDescent="0.35">
      <c r="A23" s="262" t="s">
        <v>113</v>
      </c>
      <c r="B23" s="238">
        <v>0.227045578</v>
      </c>
      <c r="C23" s="238">
        <v>0.31036444299999999</v>
      </c>
      <c r="D23" s="238">
        <v>0.43281964000000001</v>
      </c>
      <c r="E23" s="238">
        <v>0.50706313599999997</v>
      </c>
      <c r="F23" s="238">
        <v>0.72962728099999996</v>
      </c>
      <c r="G23" s="238">
        <v>0.81</v>
      </c>
      <c r="H23" s="238">
        <v>1.57</v>
      </c>
      <c r="I23" s="238">
        <v>1.8</v>
      </c>
      <c r="J23" s="238">
        <v>2</v>
      </c>
      <c r="K23" s="238">
        <v>2.2000000000000002</v>
      </c>
      <c r="L23" s="238">
        <v>2.8</v>
      </c>
      <c r="M23" s="238">
        <v>3.5</v>
      </c>
      <c r="N23" s="238">
        <v>7</v>
      </c>
      <c r="O23" s="238">
        <v>10.33</v>
      </c>
      <c r="P23" s="238">
        <v>14</v>
      </c>
      <c r="Q23" s="238">
        <v>18.899999999999999</v>
      </c>
      <c r="R23" s="238">
        <v>21.4</v>
      </c>
      <c r="S23" s="238">
        <v>22.31109004</v>
      </c>
      <c r="T23" s="238">
        <v>27.856538310000001</v>
      </c>
      <c r="U23" s="324">
        <v>34.49</v>
      </c>
      <c r="V23" s="323"/>
      <c r="Y23" s="99">
        <v>11952660</v>
      </c>
      <c r="Z23" s="99">
        <v>12342165</v>
      </c>
      <c r="AA23" s="99">
        <v>12751995</v>
      </c>
      <c r="AB23" s="99">
        <v>13180551</v>
      </c>
      <c r="AC23" s="99">
        <v>13623541</v>
      </c>
      <c r="AD23" s="99">
        <v>14080912</v>
      </c>
      <c r="AE23" s="99">
        <v>14551117</v>
      </c>
      <c r="AF23" s="99">
        <v>15032635</v>
      </c>
      <c r="AG23" s="99">
        <v>15529181</v>
      </c>
      <c r="AH23" s="99">
        <v>16039734</v>
      </c>
      <c r="AI23" s="99">
        <v>16514687</v>
      </c>
      <c r="AJ23" s="99">
        <v>17004033</v>
      </c>
      <c r="AK23" s="99">
        <v>17551814</v>
      </c>
      <c r="AL23" s="99">
        <v>18112907</v>
      </c>
      <c r="AM23" s="99">
        <v>18700106</v>
      </c>
      <c r="AN23" s="99">
        <v>19311355</v>
      </c>
      <c r="AO23" s="99">
        <v>19934298</v>
      </c>
      <c r="AP23" s="99">
        <v>20567424</v>
      </c>
      <c r="AQ23" s="99">
        <v>21224040</v>
      </c>
      <c r="AR23" s="99">
        <v>21904983</v>
      </c>
      <c r="AS23" s="99">
        <v>22593590</v>
      </c>
    </row>
    <row r="24" spans="1:45" x14ac:dyDescent="0.35">
      <c r="A24" s="262" t="s">
        <v>114</v>
      </c>
      <c r="B24" s="238">
        <v>0.363229415</v>
      </c>
      <c r="C24" s="238">
        <v>0.42400489600000002</v>
      </c>
      <c r="D24" s="238">
        <v>0.481470438</v>
      </c>
      <c r="E24" s="238">
        <v>0.66996647499999995</v>
      </c>
      <c r="F24" s="238">
        <v>0.97966125299999995</v>
      </c>
      <c r="G24" s="238">
        <v>1.433613196</v>
      </c>
      <c r="H24" s="238">
        <v>1.87</v>
      </c>
      <c r="I24" s="238">
        <v>2.2799999999999998</v>
      </c>
      <c r="J24" s="238">
        <v>4</v>
      </c>
      <c r="K24" s="238">
        <v>4.5</v>
      </c>
      <c r="L24" s="238">
        <v>5</v>
      </c>
      <c r="M24" s="238">
        <v>6.2</v>
      </c>
      <c r="N24" s="238">
        <v>11.8</v>
      </c>
      <c r="O24" s="238">
        <v>17.600000000000001</v>
      </c>
      <c r="P24" s="238">
        <v>24.1</v>
      </c>
      <c r="Q24" s="238">
        <v>24.2</v>
      </c>
      <c r="R24" s="238">
        <v>35.1</v>
      </c>
      <c r="S24" s="238">
        <v>42.320682740000002</v>
      </c>
      <c r="T24" s="238">
        <v>53.516998270000002</v>
      </c>
      <c r="U24" s="324">
        <v>58.758189829999999</v>
      </c>
      <c r="V24" s="323"/>
      <c r="Y24" s="99">
        <v>2821703</v>
      </c>
      <c r="Z24" s="99">
        <v>2883326</v>
      </c>
      <c r="AA24" s="99">
        <v>2946575</v>
      </c>
      <c r="AB24" s="99">
        <v>3012360</v>
      </c>
      <c r="AC24" s="99">
        <v>3081229</v>
      </c>
      <c r="AD24" s="99">
        <v>3153508</v>
      </c>
      <c r="AE24" s="99">
        <v>3233336</v>
      </c>
      <c r="AF24" s="99">
        <v>3322616</v>
      </c>
      <c r="AG24" s="99">
        <v>3419461</v>
      </c>
      <c r="AH24" s="99">
        <v>3524249</v>
      </c>
      <c r="AI24" s="99">
        <v>3636113</v>
      </c>
      <c r="AJ24" s="99">
        <v>3742959</v>
      </c>
      <c r="AK24" s="99">
        <v>3843174</v>
      </c>
      <c r="AL24" s="99">
        <v>3946220</v>
      </c>
      <c r="AM24" s="99">
        <v>4051890</v>
      </c>
      <c r="AN24" s="99">
        <v>4160015</v>
      </c>
      <c r="AO24" s="99">
        <v>4270712</v>
      </c>
      <c r="AP24" s="99">
        <v>4383849</v>
      </c>
      <c r="AQ24" s="99">
        <v>4498604</v>
      </c>
      <c r="AR24" s="99">
        <v>4614974</v>
      </c>
      <c r="AS24" s="99">
        <v>4736139</v>
      </c>
    </row>
    <row r="25" spans="1:45" x14ac:dyDescent="0.35">
      <c r="A25" s="262" t="s">
        <v>115</v>
      </c>
      <c r="B25" s="238">
        <v>0.25961261099999999</v>
      </c>
      <c r="C25" s="238">
        <v>0.41953884400000002</v>
      </c>
      <c r="D25" s="238">
        <v>0.67944783499999994</v>
      </c>
      <c r="E25" s="238">
        <v>0.85435711800000003</v>
      </c>
      <c r="F25" s="238">
        <v>0.84295448799999995</v>
      </c>
      <c r="G25" s="238">
        <v>0.91</v>
      </c>
      <c r="H25" s="238">
        <v>1.56</v>
      </c>
      <c r="I25" s="238">
        <v>2.68</v>
      </c>
      <c r="J25" s="238">
        <v>4.17</v>
      </c>
      <c r="K25" s="238">
        <v>4.5999999999999996</v>
      </c>
      <c r="L25" s="238">
        <v>5</v>
      </c>
      <c r="M25" s="238">
        <v>5.5</v>
      </c>
      <c r="N25" s="238">
        <v>6</v>
      </c>
      <c r="O25" s="238">
        <v>6.5</v>
      </c>
      <c r="P25" s="238">
        <v>7</v>
      </c>
      <c r="Q25" s="238">
        <v>7.7963266080000002</v>
      </c>
      <c r="R25" s="238">
        <v>10.9</v>
      </c>
      <c r="S25" s="238">
        <v>14.63855268</v>
      </c>
      <c r="T25" s="238">
        <v>16.312266569999998</v>
      </c>
      <c r="U25" s="324">
        <v>17.372836809999999</v>
      </c>
      <c r="V25" s="323"/>
      <c r="Y25" s="99">
        <v>18694946</v>
      </c>
      <c r="Z25" s="99">
        <v>19186754</v>
      </c>
      <c r="AA25" s="99">
        <v>19694411</v>
      </c>
      <c r="AB25" s="99">
        <v>20211114</v>
      </c>
      <c r="AC25" s="99">
        <v>20735982</v>
      </c>
      <c r="AD25" s="99">
        <v>21280513</v>
      </c>
      <c r="AE25" s="99">
        <v>21845571</v>
      </c>
      <c r="AF25" s="99">
        <v>22436660</v>
      </c>
      <c r="AG25" s="99">
        <v>23073723</v>
      </c>
      <c r="AH25" s="99">
        <v>23760421</v>
      </c>
      <c r="AI25" s="99">
        <v>24487611</v>
      </c>
      <c r="AJ25" s="99">
        <v>25251731</v>
      </c>
      <c r="AK25" s="99">
        <v>26038704</v>
      </c>
      <c r="AL25" s="99">
        <v>26843246</v>
      </c>
      <c r="AM25" s="99">
        <v>27696493</v>
      </c>
      <c r="AN25" s="99">
        <v>28569441</v>
      </c>
      <c r="AO25" s="99">
        <v>29423878</v>
      </c>
      <c r="AP25" s="99">
        <v>30285595</v>
      </c>
      <c r="AQ25" s="99">
        <v>31178239</v>
      </c>
      <c r="AR25" s="99">
        <v>32077072</v>
      </c>
      <c r="AS25" s="99">
        <v>32969518</v>
      </c>
    </row>
    <row r="26" spans="1:45" x14ac:dyDescent="0.35">
      <c r="A26" s="262" t="s">
        <v>116</v>
      </c>
      <c r="B26" s="238">
        <v>0.12715246899999999</v>
      </c>
      <c r="C26" s="238">
        <v>0.15569870399999999</v>
      </c>
      <c r="D26" s="238">
        <v>0.18993373399999999</v>
      </c>
      <c r="E26" s="238">
        <v>0.22134135099999999</v>
      </c>
      <c r="F26" s="238">
        <v>0.294033977</v>
      </c>
      <c r="G26" s="238">
        <v>0.39039062000000002</v>
      </c>
      <c r="H26" s="238">
        <v>0.7</v>
      </c>
      <c r="I26" s="238">
        <v>0.76</v>
      </c>
      <c r="J26" s="238">
        <v>0.83</v>
      </c>
      <c r="K26" s="238">
        <v>0.9</v>
      </c>
      <c r="L26" s="238">
        <v>1.05</v>
      </c>
      <c r="M26" s="238">
        <v>1.1499999999999999</v>
      </c>
      <c r="N26" s="238">
        <v>1.2486756889999999</v>
      </c>
      <c r="O26" s="238">
        <v>2.4762199749999998</v>
      </c>
      <c r="P26" s="238">
        <v>4.3227580300000001</v>
      </c>
      <c r="Q26" s="238">
        <v>10.22431156</v>
      </c>
      <c r="R26" s="238"/>
      <c r="S26" s="238">
        <v>16.611902180000001</v>
      </c>
      <c r="T26" s="238">
        <v>21.46379477</v>
      </c>
      <c r="U26" s="324">
        <v>22.386139310000001</v>
      </c>
      <c r="V26" s="323"/>
      <c r="Y26" s="99">
        <v>12456517</v>
      </c>
      <c r="Z26" s="99">
        <v>12900790</v>
      </c>
      <c r="AA26" s="99">
        <v>13366885</v>
      </c>
      <c r="AB26" s="99">
        <v>13855221</v>
      </c>
      <c r="AC26" s="99">
        <v>14365168</v>
      </c>
      <c r="AD26" s="99">
        <v>14897873</v>
      </c>
      <c r="AE26" s="99">
        <v>15455175</v>
      </c>
      <c r="AF26" s="99">
        <v>16037915</v>
      </c>
      <c r="AG26" s="99">
        <v>16647543</v>
      </c>
      <c r="AH26" s="99">
        <v>17283112</v>
      </c>
      <c r="AI26" s="99">
        <v>17954407</v>
      </c>
      <c r="AJ26" s="99">
        <v>18653199</v>
      </c>
      <c r="AK26" s="99">
        <v>19372014</v>
      </c>
      <c r="AL26" s="99">
        <v>20128124</v>
      </c>
      <c r="AM26" s="99">
        <v>20921743</v>
      </c>
      <c r="AN26" s="99">
        <v>21737922</v>
      </c>
      <c r="AO26" s="99">
        <v>22577058</v>
      </c>
      <c r="AP26" s="99">
        <v>23443393</v>
      </c>
      <c r="AQ26" s="99">
        <v>24333639</v>
      </c>
      <c r="AR26" s="99">
        <v>25252722</v>
      </c>
      <c r="AS26" s="99">
        <v>26207977</v>
      </c>
    </row>
    <row r="27" spans="1:45" x14ac:dyDescent="0.35">
      <c r="A27" s="262" t="s">
        <v>117</v>
      </c>
      <c r="B27" s="238">
        <v>0.29278471900000003</v>
      </c>
      <c r="C27" s="238">
        <v>0.35691846700000002</v>
      </c>
      <c r="D27" s="238">
        <v>0.43085424300000003</v>
      </c>
      <c r="E27" s="238">
        <v>0.556041165</v>
      </c>
      <c r="F27" s="238"/>
      <c r="G27" s="238">
        <v>2.1153871780000002</v>
      </c>
      <c r="H27" s="238">
        <v>4.5</v>
      </c>
      <c r="I27" s="238">
        <v>7.7</v>
      </c>
      <c r="J27" s="238">
        <v>8</v>
      </c>
      <c r="K27" s="238">
        <v>7</v>
      </c>
      <c r="L27" s="238">
        <v>8.0238542769999999</v>
      </c>
      <c r="M27" s="238">
        <v>9</v>
      </c>
      <c r="N27" s="238">
        <v>10.6</v>
      </c>
      <c r="O27" s="238">
        <v>12.5</v>
      </c>
      <c r="P27" s="238">
        <v>14.6</v>
      </c>
      <c r="Q27" s="238">
        <v>17.2</v>
      </c>
      <c r="R27" s="238">
        <v>19.2</v>
      </c>
      <c r="S27" s="238">
        <v>21.358010069999999</v>
      </c>
      <c r="T27" s="238">
        <v>23.8</v>
      </c>
      <c r="U27" s="324">
        <v>30.461816930000001</v>
      </c>
      <c r="V27" s="323"/>
      <c r="Y27" s="99">
        <v>8372306</v>
      </c>
      <c r="Z27" s="99">
        <v>8567992</v>
      </c>
      <c r="AA27" s="99">
        <v>8791853</v>
      </c>
      <c r="AB27" s="99">
        <v>9026299</v>
      </c>
      <c r="AC27" s="99">
        <v>9270066</v>
      </c>
      <c r="AD27" s="99">
        <v>9523168</v>
      </c>
      <c r="AE27" s="99">
        <v>9781996</v>
      </c>
      <c r="AF27" s="99">
        <v>10043737</v>
      </c>
      <c r="AG27" s="99">
        <v>10309031</v>
      </c>
      <c r="AH27" s="99">
        <v>10576932</v>
      </c>
      <c r="AI27" s="99">
        <v>10840334</v>
      </c>
      <c r="AJ27" s="99">
        <v>11101350</v>
      </c>
      <c r="AK27" s="99">
        <v>11368451</v>
      </c>
      <c r="AL27" s="99">
        <v>11642959</v>
      </c>
      <c r="AM27" s="99">
        <v>11930899</v>
      </c>
      <c r="AN27" s="99">
        <v>12230339</v>
      </c>
      <c r="AO27" s="99">
        <v>12531808</v>
      </c>
      <c r="AP27" s="99">
        <v>12835028</v>
      </c>
      <c r="AQ27" s="99">
        <v>13146362</v>
      </c>
      <c r="AR27" s="99">
        <v>13461888</v>
      </c>
      <c r="AS27" s="99">
        <v>13776698</v>
      </c>
    </row>
    <row r="28" spans="1:45" x14ac:dyDescent="0.35">
      <c r="A28" s="262" t="s">
        <v>118</v>
      </c>
      <c r="B28" s="238">
        <v>7.5806651690000004</v>
      </c>
      <c r="C28" s="238">
        <v>10.161844309999999</v>
      </c>
      <c r="D28" s="238">
        <v>13.322852689999999</v>
      </c>
      <c r="E28" s="238">
        <v>13.759484219999999</v>
      </c>
      <c r="F28" s="238">
        <v>14.182019779999999</v>
      </c>
      <c r="G28" s="238">
        <v>14.5904832</v>
      </c>
      <c r="H28" s="238">
        <v>15.48</v>
      </c>
      <c r="I28" s="238">
        <v>16.41</v>
      </c>
      <c r="J28" s="238">
        <v>18.75</v>
      </c>
      <c r="K28" s="238">
        <v>20.161200000000001</v>
      </c>
      <c r="L28" s="238">
        <v>21.572399999999998</v>
      </c>
      <c r="M28" s="238">
        <v>23</v>
      </c>
      <c r="N28" s="238">
        <v>24.41</v>
      </c>
      <c r="O28" s="238">
        <v>25.82</v>
      </c>
      <c r="P28" s="238">
        <v>28</v>
      </c>
      <c r="Q28" s="238">
        <v>29.931229200000001</v>
      </c>
      <c r="R28" s="238">
        <v>30.081</v>
      </c>
      <c r="S28" s="238">
        <v>30.23161545</v>
      </c>
      <c r="T28" s="238">
        <v>40.310672420000003</v>
      </c>
      <c r="U28" s="324">
        <v>51.204091550000001</v>
      </c>
      <c r="V28" s="323"/>
      <c r="Y28" s="99">
        <v>149841</v>
      </c>
      <c r="Z28" s="99">
        <v>153762</v>
      </c>
      <c r="AA28" s="99">
        <v>157697</v>
      </c>
      <c r="AB28" s="99">
        <v>161680</v>
      </c>
      <c r="AC28" s="99">
        <v>165725</v>
      </c>
      <c r="AD28" s="99">
        <v>169845</v>
      </c>
      <c r="AE28" s="99">
        <v>174004</v>
      </c>
      <c r="AF28" s="99">
        <v>178128</v>
      </c>
      <c r="AG28" s="99">
        <v>182138</v>
      </c>
      <c r="AH28" s="99">
        <v>186044</v>
      </c>
      <c r="AI28" s="99">
        <v>189924</v>
      </c>
      <c r="AJ28" s="99">
        <v>193757</v>
      </c>
      <c r="AK28" s="99">
        <v>197497</v>
      </c>
      <c r="AL28" s="99">
        <v>201124</v>
      </c>
      <c r="AM28" s="99">
        <v>204632</v>
      </c>
      <c r="AN28" s="99">
        <v>208036</v>
      </c>
      <c r="AO28" s="99">
        <v>211344</v>
      </c>
      <c r="AP28" s="99">
        <v>214599</v>
      </c>
      <c r="AQ28" s="99">
        <v>218641</v>
      </c>
      <c r="AR28" s="99">
        <v>223107</v>
      </c>
      <c r="AS28" s="99">
        <v>227380</v>
      </c>
    </row>
    <row r="29" spans="1:45" x14ac:dyDescent="0.35">
      <c r="A29" s="262" t="s">
        <v>119</v>
      </c>
      <c r="B29" s="238">
        <v>1.006454537</v>
      </c>
      <c r="C29" s="238">
        <v>2.1014364300000001</v>
      </c>
      <c r="D29" s="238">
        <v>4.38602398</v>
      </c>
      <c r="E29" s="238">
        <v>4.7866840829999999</v>
      </c>
      <c r="F29" s="238">
        <v>5.6117386519999997</v>
      </c>
      <c r="G29" s="238">
        <v>6.89</v>
      </c>
      <c r="H29" s="238">
        <v>7.12</v>
      </c>
      <c r="I29" s="238">
        <v>7.5</v>
      </c>
      <c r="J29" s="238">
        <v>8</v>
      </c>
      <c r="K29" s="238">
        <v>9.8000000000000007</v>
      </c>
      <c r="L29" s="238">
        <v>10.8</v>
      </c>
      <c r="M29" s="238">
        <v>13.1</v>
      </c>
      <c r="N29" s="238">
        <v>17.7</v>
      </c>
      <c r="O29" s="238">
        <v>21.7</v>
      </c>
      <c r="P29" s="238">
        <v>25.664768039999998</v>
      </c>
      <c r="Q29" s="238">
        <v>29.643123670000001</v>
      </c>
      <c r="R29" s="238">
        <v>35.299999999999997</v>
      </c>
      <c r="S29" s="238">
        <v>36.23662727</v>
      </c>
      <c r="T29" s="238">
        <v>47.179425090000002</v>
      </c>
      <c r="U29" s="324">
        <v>58.05481906</v>
      </c>
      <c r="V29" s="323"/>
      <c r="Y29" s="99">
        <v>10180950</v>
      </c>
      <c r="Z29" s="99">
        <v>10434504</v>
      </c>
      <c r="AA29" s="99">
        <v>10698691</v>
      </c>
      <c r="AB29" s="99">
        <v>10974057</v>
      </c>
      <c r="AC29" s="99">
        <v>11263387</v>
      </c>
      <c r="AD29" s="99">
        <v>11563869</v>
      </c>
      <c r="AE29" s="99">
        <v>11872929</v>
      </c>
      <c r="AF29" s="99">
        <v>12195029</v>
      </c>
      <c r="AG29" s="99">
        <v>12530121</v>
      </c>
      <c r="AH29" s="99">
        <v>12875880</v>
      </c>
      <c r="AI29" s="99">
        <v>13231833</v>
      </c>
      <c r="AJ29" s="99">
        <v>13595566</v>
      </c>
      <c r="AK29" s="99">
        <v>13970308</v>
      </c>
      <c r="AL29" s="99">
        <v>14356181</v>
      </c>
      <c r="AM29" s="99">
        <v>14751356</v>
      </c>
      <c r="AN29" s="99">
        <v>15157793</v>
      </c>
      <c r="AO29" s="99">
        <v>15574909</v>
      </c>
      <c r="AP29" s="99">
        <v>16000781</v>
      </c>
      <c r="AQ29" s="99">
        <v>16436120</v>
      </c>
      <c r="AR29" s="99">
        <v>16876720</v>
      </c>
      <c r="AS29" s="99">
        <v>17316449</v>
      </c>
    </row>
    <row r="30" spans="1:45" x14ac:dyDescent="0.35">
      <c r="A30" s="262" t="s">
        <v>120</v>
      </c>
      <c r="B30" s="238">
        <v>0.17619895699999999</v>
      </c>
      <c r="C30" s="238">
        <v>0.190173282</v>
      </c>
      <c r="D30" s="238">
        <v>0.203007681</v>
      </c>
      <c r="E30" s="238">
        <v>0.21539161000000001</v>
      </c>
      <c r="F30" s="238">
        <v>0.22766946699999999</v>
      </c>
      <c r="G30" s="238">
        <v>0.23983469900000001</v>
      </c>
      <c r="H30" s="238">
        <v>0.25</v>
      </c>
      <c r="I30" s="238">
        <v>0.26</v>
      </c>
      <c r="J30" s="238">
        <v>0.57999999999999996</v>
      </c>
      <c r="K30" s="238">
        <v>0.9</v>
      </c>
      <c r="L30" s="238">
        <v>2.5</v>
      </c>
      <c r="M30" s="238">
        <v>4</v>
      </c>
      <c r="N30" s="238">
        <v>6.057298984</v>
      </c>
      <c r="O30" s="238">
        <v>6.3444216029999998</v>
      </c>
      <c r="P30" s="238">
        <v>11.77318438</v>
      </c>
      <c r="Q30" s="238">
        <v>13.236930429999999</v>
      </c>
      <c r="R30" s="238">
        <v>15.8</v>
      </c>
      <c r="S30" s="238">
        <v>16.8</v>
      </c>
      <c r="T30" s="238">
        <v>18</v>
      </c>
      <c r="U30" s="324"/>
      <c r="V30" s="323"/>
      <c r="Y30" s="99">
        <v>5140113</v>
      </c>
      <c r="Z30" s="99">
        <v>5350907</v>
      </c>
      <c r="AA30" s="99">
        <v>5533329</v>
      </c>
      <c r="AB30" s="99">
        <v>5683334</v>
      </c>
      <c r="AC30" s="99">
        <v>5809774</v>
      </c>
      <c r="AD30" s="99">
        <v>5939163</v>
      </c>
      <c r="AE30" s="99">
        <v>6090860</v>
      </c>
      <c r="AF30" s="99">
        <v>6259842</v>
      </c>
      <c r="AG30" s="99">
        <v>6436698</v>
      </c>
      <c r="AH30" s="99">
        <v>6612385</v>
      </c>
      <c r="AI30" s="99">
        <v>6788587</v>
      </c>
      <c r="AJ30" s="99">
        <v>6964859</v>
      </c>
      <c r="AK30" s="99">
        <v>7140688</v>
      </c>
      <c r="AL30" s="99">
        <v>7314773</v>
      </c>
      <c r="AM30" s="99">
        <v>7493913</v>
      </c>
      <c r="AN30" s="99">
        <v>7677565</v>
      </c>
      <c r="AO30" s="99">
        <v>7861281</v>
      </c>
      <c r="AP30" s="99">
        <v>8046828</v>
      </c>
      <c r="AQ30" s="99">
        <v>8233970</v>
      </c>
      <c r="AR30" s="99">
        <v>8420641</v>
      </c>
      <c r="AS30" s="99">
        <v>8605718</v>
      </c>
    </row>
    <row r="31" spans="1:45" x14ac:dyDescent="0.35">
      <c r="A31" s="262" t="s">
        <v>121</v>
      </c>
      <c r="B31" s="238">
        <v>0.11561421299999999</v>
      </c>
      <c r="C31" s="238">
        <v>0.376198003</v>
      </c>
      <c r="D31" s="238">
        <v>1.0534547439999999</v>
      </c>
      <c r="E31" s="238">
        <v>1.0773278390000001</v>
      </c>
      <c r="F31" s="238">
        <v>1.1002163679999999</v>
      </c>
      <c r="G31" s="238">
        <v>1.122235622</v>
      </c>
      <c r="H31" s="238">
        <v>1.1426873719999999</v>
      </c>
      <c r="I31" s="238">
        <v>1.1606105419999999</v>
      </c>
      <c r="J31" s="238"/>
      <c r="K31" s="238">
        <v>1.25</v>
      </c>
      <c r="L31" s="238">
        <v>1.3767</v>
      </c>
      <c r="M31" s="238">
        <v>1.5</v>
      </c>
      <c r="N31" s="238">
        <v>1.63</v>
      </c>
      <c r="O31" s="238">
        <v>1.76</v>
      </c>
      <c r="P31" s="238">
        <v>1.88</v>
      </c>
      <c r="Q31" s="238">
        <v>2.0040486980000001</v>
      </c>
      <c r="R31" s="238"/>
      <c r="S31" s="238"/>
      <c r="T31" s="238"/>
      <c r="U31" s="324"/>
      <c r="V31" s="323"/>
      <c r="Y31" s="99">
        <v>450760</v>
      </c>
      <c r="Z31" s="99">
        <v>461216</v>
      </c>
      <c r="AA31" s="99">
        <v>471785</v>
      </c>
      <c r="AB31" s="99">
        <v>482486</v>
      </c>
      <c r="AC31" s="99">
        <v>493430</v>
      </c>
      <c r="AD31" s="99">
        <v>504619</v>
      </c>
      <c r="AE31" s="99">
        <v>516001</v>
      </c>
      <c r="AF31" s="99">
        <v>527833</v>
      </c>
      <c r="AG31" s="99">
        <v>540394</v>
      </c>
      <c r="AH31" s="99">
        <v>553721</v>
      </c>
      <c r="AI31" s="99">
        <v>567763</v>
      </c>
      <c r="AJ31" s="99">
        <v>582365</v>
      </c>
      <c r="AK31" s="99">
        <v>597375</v>
      </c>
      <c r="AL31" s="99">
        <v>612660</v>
      </c>
      <c r="AM31" s="99">
        <v>628102</v>
      </c>
      <c r="AN31" s="99">
        <v>643634</v>
      </c>
      <c r="AO31" s="99">
        <v>659249</v>
      </c>
      <c r="AP31" s="99">
        <v>674993</v>
      </c>
      <c r="AQ31" s="99">
        <v>691191</v>
      </c>
      <c r="AR31" s="99">
        <v>707851</v>
      </c>
      <c r="AS31" s="99">
        <v>724273</v>
      </c>
    </row>
    <row r="32" spans="1:45" x14ac:dyDescent="0.35">
      <c r="A32" s="262" t="s">
        <v>122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>
        <v>2.2000000000000002</v>
      </c>
      <c r="N32" s="238">
        <v>2.6</v>
      </c>
      <c r="O32" s="238">
        <v>3</v>
      </c>
      <c r="P32" s="238">
        <v>3.5</v>
      </c>
      <c r="Q32" s="238">
        <v>4.0999999999999996</v>
      </c>
      <c r="R32" s="238">
        <v>4.8</v>
      </c>
      <c r="S32" s="238">
        <v>5.6</v>
      </c>
      <c r="T32" s="238">
        <v>6.5</v>
      </c>
      <c r="U32" s="324"/>
      <c r="V32" s="323"/>
      <c r="Y32" s="99">
        <v>9411103</v>
      </c>
      <c r="Z32" s="99">
        <v>9758281</v>
      </c>
      <c r="AA32" s="99">
        <v>10117354</v>
      </c>
      <c r="AB32" s="99">
        <v>10467292</v>
      </c>
      <c r="AC32" s="99">
        <v>10784973</v>
      </c>
      <c r="AD32" s="99">
        <v>11118092</v>
      </c>
      <c r="AE32" s="99">
        <v>11444870</v>
      </c>
      <c r="AF32" s="99">
        <v>11730037</v>
      </c>
      <c r="AG32" s="99">
        <v>12026649</v>
      </c>
      <c r="AH32" s="99">
        <v>12216837</v>
      </c>
      <c r="AI32" s="99">
        <v>12440326</v>
      </c>
      <c r="AJ32" s="99">
        <v>12852485</v>
      </c>
      <c r="AK32" s="99">
        <v>13309235</v>
      </c>
      <c r="AL32" s="99">
        <v>13763906</v>
      </c>
      <c r="AM32" s="99">
        <v>14292847</v>
      </c>
      <c r="AN32" s="99">
        <v>14864221</v>
      </c>
      <c r="AO32" s="99">
        <v>15411094</v>
      </c>
      <c r="AP32" s="99">
        <v>15981300</v>
      </c>
      <c r="AQ32" s="99">
        <v>16537016</v>
      </c>
      <c r="AR32" s="99">
        <v>17065581</v>
      </c>
      <c r="AS32" s="99">
        <v>17597511</v>
      </c>
    </row>
    <row r="33" spans="1:45" x14ac:dyDescent="0.35">
      <c r="A33" s="262" t="s">
        <v>123</v>
      </c>
      <c r="B33" s="238">
        <v>0.43947763899999998</v>
      </c>
      <c r="C33" s="238">
        <v>0.53847170300000002</v>
      </c>
      <c r="D33" s="238">
        <v>0.791561615</v>
      </c>
      <c r="E33" s="238">
        <v>1.292040678</v>
      </c>
      <c r="F33" s="238"/>
      <c r="G33" s="238">
        <v>8.66</v>
      </c>
      <c r="H33" s="238"/>
      <c r="I33" s="238"/>
      <c r="J33" s="238"/>
      <c r="K33" s="238"/>
      <c r="L33" s="238"/>
      <c r="M33" s="238"/>
      <c r="N33" s="238"/>
      <c r="O33" s="238"/>
      <c r="P33" s="238">
        <v>14.09999994</v>
      </c>
      <c r="Q33" s="238">
        <v>18.600000000000001</v>
      </c>
      <c r="R33" s="238">
        <v>24.6</v>
      </c>
      <c r="S33" s="238">
        <v>25.9</v>
      </c>
      <c r="T33" s="238">
        <v>28.4</v>
      </c>
      <c r="U33" s="324"/>
      <c r="V33" s="323"/>
      <c r="Y33" s="99">
        <v>6686100</v>
      </c>
      <c r="Z33" s="99">
        <v>6992367</v>
      </c>
      <c r="AA33" s="99">
        <v>7317118</v>
      </c>
      <c r="AB33" s="99">
        <v>7662654</v>
      </c>
      <c r="AC33" s="99">
        <v>8029517</v>
      </c>
      <c r="AD33" s="99">
        <v>8417823</v>
      </c>
      <c r="AE33" s="99">
        <v>8823888</v>
      </c>
      <c r="AF33" s="99">
        <v>9229227</v>
      </c>
      <c r="AG33" s="99">
        <v>9714419</v>
      </c>
      <c r="AH33" s="99">
        <v>10243050</v>
      </c>
      <c r="AI33" s="99">
        <v>10701604</v>
      </c>
      <c r="AJ33" s="99">
        <v>11106031</v>
      </c>
      <c r="AK33" s="99">
        <v>11213284</v>
      </c>
      <c r="AL33" s="99">
        <v>11194299</v>
      </c>
      <c r="AM33" s="99">
        <v>11066105</v>
      </c>
      <c r="AN33" s="99">
        <v>10658226</v>
      </c>
      <c r="AO33" s="99">
        <v>10395329</v>
      </c>
      <c r="AP33" s="99">
        <v>10447666</v>
      </c>
      <c r="AQ33" s="99">
        <v>10606227</v>
      </c>
      <c r="AR33" s="99">
        <v>10748272</v>
      </c>
      <c r="AS33" s="99">
        <v>10913164</v>
      </c>
    </row>
    <row r="34" spans="1:45" x14ac:dyDescent="0.35">
      <c r="A34" s="262" t="s">
        <v>124</v>
      </c>
      <c r="B34" s="238">
        <v>1</v>
      </c>
      <c r="C34" s="238">
        <v>1.2</v>
      </c>
      <c r="D34" s="238">
        <v>1.5</v>
      </c>
      <c r="E34" s="238">
        <v>1.8</v>
      </c>
      <c r="F34" s="238">
        <v>2</v>
      </c>
      <c r="G34" s="238">
        <v>2.2000000000000002</v>
      </c>
      <c r="H34" s="238">
        <v>2.4</v>
      </c>
      <c r="I34" s="238">
        <v>2.6</v>
      </c>
      <c r="J34" s="238">
        <v>3</v>
      </c>
      <c r="K34" s="238">
        <v>3.5</v>
      </c>
      <c r="L34" s="238">
        <v>4</v>
      </c>
      <c r="M34" s="238">
        <v>4.5</v>
      </c>
      <c r="N34" s="238">
        <v>5.7</v>
      </c>
      <c r="O34" s="238">
        <v>7.12</v>
      </c>
      <c r="P34" s="238">
        <v>11.31</v>
      </c>
      <c r="Q34" s="238">
        <v>12.360224970000001</v>
      </c>
      <c r="R34" s="238">
        <v>15.5</v>
      </c>
      <c r="S34" s="238">
        <v>20.727327160000002</v>
      </c>
      <c r="T34" s="238">
        <v>29.075833020000001</v>
      </c>
      <c r="U34" s="324">
        <v>34.98405528</v>
      </c>
      <c r="V34" s="323"/>
      <c r="Y34" s="99">
        <v>27570318</v>
      </c>
      <c r="Z34" s="99">
        <v>28188977</v>
      </c>
      <c r="AA34" s="99">
        <v>28831550</v>
      </c>
      <c r="AB34" s="99">
        <v>29540577</v>
      </c>
      <c r="AC34" s="99">
        <v>30332968</v>
      </c>
      <c r="AD34" s="99">
        <v>31191163</v>
      </c>
      <c r="AE34" s="99">
        <v>32065241</v>
      </c>
      <c r="AF34" s="99">
        <v>32948155</v>
      </c>
      <c r="AG34" s="99">
        <v>33739933</v>
      </c>
      <c r="AH34" s="99">
        <v>34419624</v>
      </c>
      <c r="AI34" s="99">
        <v>35159792</v>
      </c>
      <c r="AJ34" s="99">
        <v>35990704</v>
      </c>
      <c r="AK34" s="99">
        <v>37003245</v>
      </c>
      <c r="AL34" s="99">
        <v>38171178</v>
      </c>
      <c r="AM34" s="99">
        <v>39377169</v>
      </c>
      <c r="AN34" s="99">
        <v>40679828</v>
      </c>
      <c r="AO34" s="99">
        <v>41999059</v>
      </c>
      <c r="AP34" s="99">
        <v>43232093</v>
      </c>
      <c r="AQ34" s="99">
        <v>44440486</v>
      </c>
      <c r="AR34" s="99">
        <v>45657202</v>
      </c>
      <c r="AS34" s="99">
        <v>46874204</v>
      </c>
    </row>
    <row r="35" spans="1:45" x14ac:dyDescent="0.35">
      <c r="A35" s="262" t="s">
        <v>125</v>
      </c>
      <c r="B35" s="238">
        <v>0.384093505</v>
      </c>
      <c r="C35" s="238">
        <v>0.46484984000000001</v>
      </c>
      <c r="D35" s="238">
        <v>0.71997067999999997</v>
      </c>
      <c r="E35" s="238">
        <v>1.7422055030000001</v>
      </c>
      <c r="F35" s="238">
        <v>2.5293630380000001</v>
      </c>
      <c r="G35" s="238">
        <v>3.6719653509999999</v>
      </c>
      <c r="H35" s="238">
        <v>3.88</v>
      </c>
      <c r="I35" s="238">
        <v>4.0999999999999996</v>
      </c>
      <c r="J35" s="238">
        <v>4.3</v>
      </c>
      <c r="K35" s="238">
        <v>4.5999999999999996</v>
      </c>
      <c r="L35" s="238">
        <v>4.8</v>
      </c>
      <c r="M35" s="238">
        <v>5.0999999999999996</v>
      </c>
      <c r="N35" s="238">
        <v>5.4</v>
      </c>
      <c r="O35" s="238">
        <v>5.8</v>
      </c>
      <c r="P35" s="238">
        <v>5.9</v>
      </c>
      <c r="Q35" s="238">
        <v>5.9</v>
      </c>
      <c r="R35" s="238">
        <v>6</v>
      </c>
      <c r="S35" s="238">
        <v>6.0178150920000002</v>
      </c>
      <c r="T35" s="238">
        <v>6.1</v>
      </c>
      <c r="U35" s="324">
        <v>10.34242044</v>
      </c>
      <c r="V35" s="323"/>
      <c r="Y35" s="99">
        <v>25545090</v>
      </c>
      <c r="Z35" s="99">
        <v>26354736</v>
      </c>
      <c r="AA35" s="99">
        <v>27146084</v>
      </c>
      <c r="AB35" s="99">
        <v>27946588</v>
      </c>
      <c r="AC35" s="99">
        <v>28773227</v>
      </c>
      <c r="AD35" s="99">
        <v>29629804</v>
      </c>
      <c r="AE35" s="99">
        <v>30509862</v>
      </c>
      <c r="AF35" s="99">
        <v>31412520</v>
      </c>
      <c r="AG35" s="99">
        <v>32341728</v>
      </c>
      <c r="AH35" s="99">
        <v>33295738</v>
      </c>
      <c r="AI35" s="99">
        <v>34273295</v>
      </c>
      <c r="AJ35" s="99">
        <v>35273570</v>
      </c>
      <c r="AK35" s="99">
        <v>36336539</v>
      </c>
      <c r="AL35" s="99">
        <v>37477356</v>
      </c>
      <c r="AM35" s="99">
        <v>38748299</v>
      </c>
      <c r="AN35" s="99">
        <v>40127085</v>
      </c>
      <c r="AO35" s="99">
        <v>41515395</v>
      </c>
      <c r="AP35" s="99">
        <v>42949080</v>
      </c>
      <c r="AQ35" s="99">
        <v>44404611</v>
      </c>
      <c r="AR35" s="99">
        <v>45853778</v>
      </c>
      <c r="AS35" s="99">
        <v>47249585</v>
      </c>
    </row>
    <row r="36" spans="1:45" x14ac:dyDescent="0.35">
      <c r="A36" s="262" t="s">
        <v>126</v>
      </c>
      <c r="B36" s="238">
        <v>0.22248441399999999</v>
      </c>
      <c r="C36" s="238">
        <v>0.67696285700000003</v>
      </c>
      <c r="D36" s="238">
        <v>0.87757497100000004</v>
      </c>
      <c r="E36" s="238">
        <v>1.1000000000000001</v>
      </c>
      <c r="F36" s="238">
        <v>1.3</v>
      </c>
      <c r="G36" s="238">
        <v>1.6</v>
      </c>
      <c r="H36" s="238">
        <v>1.9</v>
      </c>
      <c r="I36" s="238">
        <v>2.4</v>
      </c>
      <c r="J36" s="238">
        <v>2.9</v>
      </c>
      <c r="K36" s="238">
        <v>3.2</v>
      </c>
      <c r="L36" s="238">
        <v>3.95</v>
      </c>
      <c r="M36" s="238">
        <v>4.4000000000000004</v>
      </c>
      <c r="N36" s="238">
        <v>7</v>
      </c>
      <c r="O36" s="238">
        <v>10</v>
      </c>
      <c r="P36" s="238">
        <v>13.504232849999999</v>
      </c>
      <c r="Q36" s="238">
        <v>15.999999430000001</v>
      </c>
      <c r="R36" s="238">
        <v>17.100000000000001</v>
      </c>
      <c r="S36" s="238">
        <v>18.277257120000002</v>
      </c>
      <c r="T36" s="238">
        <v>23.447508760000002</v>
      </c>
      <c r="U36" s="324">
        <v>31.633130860000001</v>
      </c>
      <c r="V36" s="323"/>
      <c r="Y36" s="99">
        <v>36353531</v>
      </c>
      <c r="Z36" s="99">
        <v>37333918</v>
      </c>
      <c r="AA36" s="99">
        <v>38360879</v>
      </c>
      <c r="AB36" s="99">
        <v>39439505</v>
      </c>
      <c r="AC36" s="99">
        <v>40562052</v>
      </c>
      <c r="AD36" s="99">
        <v>41716497</v>
      </c>
      <c r="AE36" s="99">
        <v>42870884</v>
      </c>
      <c r="AF36" s="99">
        <v>43957933</v>
      </c>
      <c r="AG36" s="99">
        <v>45110527</v>
      </c>
      <c r="AH36" s="99">
        <v>46416031</v>
      </c>
      <c r="AI36" s="99">
        <v>47786137</v>
      </c>
      <c r="AJ36" s="99">
        <v>49253643</v>
      </c>
      <c r="AK36" s="99">
        <v>50814552</v>
      </c>
      <c r="AL36" s="99">
        <v>52542823</v>
      </c>
      <c r="AM36" s="99">
        <v>54401802</v>
      </c>
      <c r="AN36" s="99">
        <v>56267032</v>
      </c>
      <c r="AO36" s="99">
        <v>58090443</v>
      </c>
      <c r="AP36" s="99">
        <v>59872579</v>
      </c>
      <c r="AQ36" s="99">
        <v>61704518</v>
      </c>
      <c r="AR36" s="99">
        <v>63588334</v>
      </c>
      <c r="AS36" s="99">
        <v>65497748</v>
      </c>
    </row>
    <row r="37" spans="1:45" x14ac:dyDescent="0.35">
      <c r="A37" s="262" t="s">
        <v>127</v>
      </c>
      <c r="B37" s="238">
        <v>0.477750907</v>
      </c>
      <c r="C37" s="238">
        <v>0.980483039</v>
      </c>
      <c r="D37" s="238">
        <v>1.1000000000000001</v>
      </c>
      <c r="E37" s="238">
        <v>1.3</v>
      </c>
      <c r="F37" s="238">
        <v>1.6</v>
      </c>
      <c r="G37" s="238">
        <v>1.9</v>
      </c>
      <c r="H37" s="238">
        <v>2.2000000000000002</v>
      </c>
      <c r="I37" s="238">
        <v>2.5</v>
      </c>
      <c r="J37" s="238">
        <v>3</v>
      </c>
      <c r="K37" s="238">
        <v>3.5</v>
      </c>
      <c r="L37" s="238">
        <v>4.0999999999999996</v>
      </c>
      <c r="M37" s="238">
        <v>4.8</v>
      </c>
      <c r="N37" s="238">
        <v>6.5</v>
      </c>
      <c r="O37" s="238">
        <v>8.8000000000000007</v>
      </c>
      <c r="P37" s="238">
        <v>10.3</v>
      </c>
      <c r="Q37" s="238">
        <v>12.2</v>
      </c>
      <c r="R37" s="238">
        <v>14.299997100000001</v>
      </c>
      <c r="S37" s="238">
        <v>16.8</v>
      </c>
      <c r="T37" s="238">
        <v>18.051914629999999</v>
      </c>
      <c r="U37" s="324">
        <v>21.23153129</v>
      </c>
      <c r="V37" s="323"/>
      <c r="Y37" s="99">
        <v>10508294</v>
      </c>
      <c r="Z37" s="99">
        <v>10837973</v>
      </c>
      <c r="AA37" s="99">
        <v>11188040</v>
      </c>
      <c r="AB37" s="99">
        <v>11564870</v>
      </c>
      <c r="AC37" s="99">
        <v>11971567</v>
      </c>
      <c r="AD37" s="99">
        <v>12402073</v>
      </c>
      <c r="AE37" s="99">
        <v>12852966</v>
      </c>
      <c r="AF37" s="99">
        <v>13318087</v>
      </c>
      <c r="AG37" s="99">
        <v>13792086</v>
      </c>
      <c r="AH37" s="99">
        <v>14265814</v>
      </c>
      <c r="AI37" s="99">
        <v>14744658</v>
      </c>
      <c r="AJ37" s="99">
        <v>15234976</v>
      </c>
      <c r="AK37" s="99">
        <v>15737793</v>
      </c>
      <c r="AL37" s="99">
        <v>16248230</v>
      </c>
      <c r="AM37" s="99">
        <v>16767761</v>
      </c>
      <c r="AN37" s="99">
        <v>17298054</v>
      </c>
      <c r="AO37" s="99">
        <v>17835893</v>
      </c>
      <c r="AP37" s="99">
        <v>18380477</v>
      </c>
      <c r="AQ37" s="99">
        <v>18927715</v>
      </c>
      <c r="AR37" s="99">
        <v>19473125</v>
      </c>
      <c r="AS37" s="99">
        <v>20017675</v>
      </c>
    </row>
    <row r="38" spans="1:45" x14ac:dyDescent="0.35">
      <c r="A38" s="304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326"/>
      <c r="V38" s="323"/>
      <c r="Y38" s="267" t="s">
        <v>150</v>
      </c>
      <c r="Z38" s="267" t="s">
        <v>150</v>
      </c>
      <c r="AA38" s="267" t="s">
        <v>150</v>
      </c>
      <c r="AB38" s="267" t="s">
        <v>150</v>
      </c>
      <c r="AC38" s="267" t="s">
        <v>150</v>
      </c>
      <c r="AD38" s="267" t="s">
        <v>150</v>
      </c>
      <c r="AE38" s="267" t="s">
        <v>150</v>
      </c>
      <c r="AF38" s="267" t="s">
        <v>150</v>
      </c>
      <c r="AG38" s="267" t="s">
        <v>150</v>
      </c>
      <c r="AH38" s="267" t="s">
        <v>150</v>
      </c>
      <c r="AI38" s="267" t="s">
        <v>150</v>
      </c>
      <c r="AJ38" s="267" t="s">
        <v>150</v>
      </c>
      <c r="AK38" s="267" t="s">
        <v>150</v>
      </c>
      <c r="AL38" s="267" t="s">
        <v>150</v>
      </c>
      <c r="AM38" s="267" t="s">
        <v>150</v>
      </c>
      <c r="AN38" s="267" t="s">
        <v>150</v>
      </c>
      <c r="AO38" s="267" t="s">
        <v>150</v>
      </c>
      <c r="AP38" s="267" t="s">
        <v>150</v>
      </c>
      <c r="AQ38" s="267" t="s">
        <v>150</v>
      </c>
      <c r="AR38" s="267" t="s">
        <v>150</v>
      </c>
      <c r="AS38" s="267" t="s">
        <v>150</v>
      </c>
    </row>
    <row r="39" spans="1:45" x14ac:dyDescent="0.35">
      <c r="A39" s="262" t="s">
        <v>129</v>
      </c>
      <c r="B39" s="238">
        <v>4.5613950000000002E-3</v>
      </c>
      <c r="C39" s="238">
        <v>8.7891253000000003E-2</v>
      </c>
      <c r="D39" s="238">
        <v>0.10580903</v>
      </c>
      <c r="E39" s="238">
        <v>1.2241480840000001</v>
      </c>
      <c r="F39" s="238">
        <v>2.1071236450000002</v>
      </c>
      <c r="G39" s="238">
        <v>1.9</v>
      </c>
      <c r="H39" s="238">
        <v>1.84</v>
      </c>
      <c r="I39" s="238">
        <v>3.55</v>
      </c>
      <c r="J39" s="238">
        <v>4</v>
      </c>
      <c r="K39" s="238">
        <v>5</v>
      </c>
      <c r="L39" s="238">
        <v>5.4545454549999999</v>
      </c>
      <c r="M39" s="238">
        <v>5.9</v>
      </c>
      <c r="N39" s="238">
        <v>7</v>
      </c>
      <c r="O39" s="238">
        <v>8.26</v>
      </c>
      <c r="P39" s="238">
        <v>11</v>
      </c>
      <c r="Q39" s="238">
        <v>13.5</v>
      </c>
      <c r="R39" s="238">
        <v>16.8</v>
      </c>
      <c r="S39" s="238">
        <v>17.600000000000001</v>
      </c>
      <c r="T39" s="238">
        <v>18.399999999999999</v>
      </c>
      <c r="U39" s="324"/>
      <c r="V39" s="323"/>
      <c r="Y39" s="99">
        <v>21000256</v>
      </c>
      <c r="Z39" s="99">
        <v>22645130</v>
      </c>
      <c r="AA39" s="99">
        <v>23553551</v>
      </c>
      <c r="AB39" s="99">
        <v>24411191</v>
      </c>
      <c r="AC39" s="99">
        <v>25442944</v>
      </c>
      <c r="AD39" s="99">
        <v>25903301</v>
      </c>
      <c r="AE39" s="99">
        <v>26427199</v>
      </c>
      <c r="AF39" s="99">
        <v>27385307</v>
      </c>
      <c r="AG39" s="99">
        <v>28189672</v>
      </c>
      <c r="AH39" s="99">
        <v>29249157</v>
      </c>
      <c r="AI39" s="99">
        <v>30466479</v>
      </c>
      <c r="AJ39" s="99">
        <v>31541209</v>
      </c>
      <c r="AK39" s="99">
        <v>32716210</v>
      </c>
      <c r="AL39" s="99">
        <v>33753499</v>
      </c>
      <c r="AM39" s="99">
        <v>34636207</v>
      </c>
      <c r="AN39" s="99">
        <v>35643418</v>
      </c>
      <c r="AO39" s="99">
        <v>36686784</v>
      </c>
      <c r="AP39" s="99">
        <v>37769499</v>
      </c>
      <c r="AQ39" s="99">
        <v>38972230</v>
      </c>
      <c r="AR39" s="99">
        <v>40099462</v>
      </c>
      <c r="AS39" s="99">
        <v>41128771</v>
      </c>
    </row>
    <row r="40" spans="1:45" x14ac:dyDescent="0.35">
      <c r="A40" s="262" t="s">
        <v>130</v>
      </c>
      <c r="B40" s="238">
        <v>0.139920289</v>
      </c>
      <c r="C40" s="238">
        <v>0.16387766500000001</v>
      </c>
      <c r="D40" s="238">
        <v>0.19903633400000001</v>
      </c>
      <c r="E40" s="238">
        <v>0.24163732600000001</v>
      </c>
      <c r="F40" s="238">
        <v>1</v>
      </c>
      <c r="G40" s="238">
        <v>1.8</v>
      </c>
      <c r="H40" s="238">
        <v>2.5</v>
      </c>
      <c r="I40" s="238">
        <v>3.1</v>
      </c>
      <c r="J40" s="238">
        <v>3.7</v>
      </c>
      <c r="K40" s="238">
        <v>4.5</v>
      </c>
      <c r="L40" s="238">
        <v>5</v>
      </c>
      <c r="M40" s="238">
        <v>6.63</v>
      </c>
      <c r="N40" s="238">
        <v>11.9</v>
      </c>
      <c r="O40" s="238">
        <v>12.9</v>
      </c>
      <c r="P40" s="238">
        <v>18.100000000000001</v>
      </c>
      <c r="Q40" s="238">
        <v>19.8</v>
      </c>
      <c r="R40" s="238">
        <v>23.44</v>
      </c>
      <c r="S40" s="238">
        <v>27.76</v>
      </c>
      <c r="T40" s="238">
        <v>32.869999999999997</v>
      </c>
      <c r="U40" s="324">
        <v>38.917444660000001</v>
      </c>
      <c r="V40" s="323"/>
      <c r="Y40" s="243">
        <v>134000000</v>
      </c>
      <c r="Z40" s="243">
        <v>137000000</v>
      </c>
      <c r="AA40" s="243">
        <v>139000000</v>
      </c>
      <c r="AB40" s="243">
        <v>141000000</v>
      </c>
      <c r="AC40" s="243">
        <v>143000000</v>
      </c>
      <c r="AD40" s="243">
        <v>144000000</v>
      </c>
      <c r="AE40" s="243">
        <v>145000000</v>
      </c>
      <c r="AF40" s="243">
        <v>147000000</v>
      </c>
      <c r="AG40" s="243">
        <v>148000000</v>
      </c>
      <c r="AH40" s="243">
        <v>150000000</v>
      </c>
      <c r="AI40" s="243">
        <v>152000000</v>
      </c>
      <c r="AJ40" s="243">
        <v>154000000</v>
      </c>
      <c r="AK40" s="243">
        <v>156000000</v>
      </c>
      <c r="AL40" s="243">
        <v>158000000</v>
      </c>
      <c r="AM40" s="243">
        <v>160000000</v>
      </c>
      <c r="AN40" s="243">
        <v>162000000</v>
      </c>
      <c r="AO40" s="243">
        <v>164000000</v>
      </c>
      <c r="AP40" s="243">
        <v>166000000</v>
      </c>
      <c r="AQ40" s="243">
        <v>167000000</v>
      </c>
      <c r="AR40" s="243">
        <v>169000000</v>
      </c>
      <c r="AS40" s="243">
        <v>171000000</v>
      </c>
    </row>
    <row r="41" spans="1:45" x14ac:dyDescent="0.35">
      <c r="A41" s="262" t="s">
        <v>131</v>
      </c>
      <c r="B41" s="238">
        <v>1.6758025839999999</v>
      </c>
      <c r="C41" s="238">
        <v>2.4369123990000001</v>
      </c>
      <c r="D41" s="238">
        <v>3.1569841959999998</v>
      </c>
      <c r="E41" s="238">
        <v>3.847106745</v>
      </c>
      <c r="F41" s="238">
        <v>4.5183172579999997</v>
      </c>
      <c r="G41" s="238">
        <v>5.92</v>
      </c>
      <c r="H41" s="238">
        <v>6.55</v>
      </c>
      <c r="I41" s="238">
        <v>7.17</v>
      </c>
      <c r="J41" s="238">
        <v>13.6</v>
      </c>
      <c r="K41" s="238">
        <v>14.4</v>
      </c>
      <c r="L41" s="238">
        <v>15.6</v>
      </c>
      <c r="M41" s="238">
        <v>22.4</v>
      </c>
      <c r="N41" s="238">
        <v>30.3</v>
      </c>
      <c r="O41" s="238">
        <v>39.799999999999997</v>
      </c>
      <c r="P41" s="238">
        <v>46.5</v>
      </c>
      <c r="Q41" s="238">
        <v>54.3</v>
      </c>
      <c r="R41" s="238">
        <v>63.5</v>
      </c>
      <c r="S41" s="238">
        <v>74.179442550000005</v>
      </c>
      <c r="T41" s="238">
        <v>79.869848840000003</v>
      </c>
      <c r="U41" s="324">
        <v>85.636883889999993</v>
      </c>
      <c r="V41" s="323"/>
      <c r="Y41" s="99">
        <v>619048</v>
      </c>
      <c r="Z41" s="99">
        <v>634627</v>
      </c>
      <c r="AA41" s="99">
        <v>649991</v>
      </c>
      <c r="AB41" s="99">
        <v>663323</v>
      </c>
      <c r="AC41" s="99">
        <v>673260</v>
      </c>
      <c r="AD41" s="99">
        <v>681614</v>
      </c>
      <c r="AE41" s="99">
        <v>689737</v>
      </c>
      <c r="AF41" s="99">
        <v>697678</v>
      </c>
      <c r="AG41" s="99">
        <v>705516</v>
      </c>
      <c r="AH41" s="99">
        <v>713331</v>
      </c>
      <c r="AI41" s="99">
        <v>721145</v>
      </c>
      <c r="AJ41" s="99">
        <v>728889</v>
      </c>
      <c r="AK41" s="99">
        <v>736357</v>
      </c>
      <c r="AL41" s="99">
        <v>743274</v>
      </c>
      <c r="AM41" s="99">
        <v>749761</v>
      </c>
      <c r="AN41" s="99">
        <v>756121</v>
      </c>
      <c r="AO41" s="99">
        <v>762096</v>
      </c>
      <c r="AP41" s="99">
        <v>767459</v>
      </c>
      <c r="AQ41" s="99">
        <v>772506</v>
      </c>
      <c r="AR41" s="99">
        <v>777486</v>
      </c>
      <c r="AS41" s="99">
        <v>782455</v>
      </c>
    </row>
    <row r="42" spans="1:45" x14ac:dyDescent="0.35">
      <c r="A42" s="262" t="s">
        <v>132</v>
      </c>
      <c r="B42" s="238">
        <v>0.226983238</v>
      </c>
      <c r="C42" s="238">
        <v>0.26057019799999998</v>
      </c>
      <c r="D42" s="238">
        <v>0.30043664399999997</v>
      </c>
      <c r="E42" s="238">
        <v>0.31732178100000002</v>
      </c>
      <c r="F42" s="238">
        <v>0.46835672</v>
      </c>
      <c r="G42" s="238">
        <v>0.49</v>
      </c>
      <c r="H42" s="238">
        <v>0.51</v>
      </c>
      <c r="I42" s="238">
        <v>0.53</v>
      </c>
      <c r="J42" s="238">
        <v>1.26</v>
      </c>
      <c r="K42" s="238">
        <v>3.1</v>
      </c>
      <c r="L42" s="238">
        <v>4.9400000000000004</v>
      </c>
      <c r="M42" s="238">
        <v>6</v>
      </c>
      <c r="N42" s="238">
        <v>14</v>
      </c>
      <c r="O42" s="238">
        <v>18</v>
      </c>
      <c r="P42" s="238">
        <v>32.398451710000003</v>
      </c>
      <c r="Q42" s="238">
        <v>32.900278540000002</v>
      </c>
      <c r="R42" s="238"/>
      <c r="S42" s="238">
        <v>52.305878219999997</v>
      </c>
      <c r="T42" s="238">
        <v>53.650767449999996</v>
      </c>
      <c r="U42" s="324">
        <v>60.152402299999999</v>
      </c>
      <c r="V42" s="323"/>
      <c r="Y42" s="99">
        <v>12561779</v>
      </c>
      <c r="Z42" s="99">
        <v>12787710</v>
      </c>
      <c r="AA42" s="99">
        <v>13016371</v>
      </c>
      <c r="AB42" s="99">
        <v>13246583</v>
      </c>
      <c r="AC42" s="99">
        <v>13477779</v>
      </c>
      <c r="AD42" s="99">
        <v>13714791</v>
      </c>
      <c r="AE42" s="99">
        <v>13943888</v>
      </c>
      <c r="AF42" s="99">
        <v>14155740</v>
      </c>
      <c r="AG42" s="99">
        <v>14363532</v>
      </c>
      <c r="AH42" s="99">
        <v>14573885</v>
      </c>
      <c r="AI42" s="99">
        <v>14786640</v>
      </c>
      <c r="AJ42" s="99">
        <v>14999683</v>
      </c>
      <c r="AK42" s="99">
        <v>15210817</v>
      </c>
      <c r="AL42" s="99">
        <v>15417523</v>
      </c>
      <c r="AM42" s="99">
        <v>15624584</v>
      </c>
      <c r="AN42" s="99">
        <v>15830689</v>
      </c>
      <c r="AO42" s="99">
        <v>16025238</v>
      </c>
      <c r="AP42" s="99">
        <v>16207746</v>
      </c>
      <c r="AQ42" s="99">
        <v>16396860</v>
      </c>
      <c r="AR42" s="99">
        <v>16589023</v>
      </c>
      <c r="AS42" s="99">
        <v>16767842</v>
      </c>
    </row>
    <row r="43" spans="1:45" x14ac:dyDescent="0.35">
      <c r="A43" s="262" t="s">
        <v>133</v>
      </c>
      <c r="B43" s="238">
        <v>2.5</v>
      </c>
      <c r="C43" s="238">
        <v>3</v>
      </c>
      <c r="D43" s="238">
        <v>3.5</v>
      </c>
      <c r="E43" s="238">
        <v>4</v>
      </c>
      <c r="F43" s="238">
        <v>4.5</v>
      </c>
      <c r="G43" s="238">
        <v>6</v>
      </c>
      <c r="H43" s="238">
        <v>7</v>
      </c>
      <c r="I43" s="238">
        <v>8.9700000000000006</v>
      </c>
      <c r="J43" s="238">
        <v>9.07</v>
      </c>
      <c r="K43" s="238">
        <v>10</v>
      </c>
      <c r="L43" s="238">
        <v>10.74679768</v>
      </c>
      <c r="M43" s="238">
        <v>11.5</v>
      </c>
      <c r="N43" s="238">
        <v>12.25</v>
      </c>
      <c r="O43" s="238">
        <v>14.9</v>
      </c>
      <c r="P43" s="238">
        <v>19.419397839999998</v>
      </c>
      <c r="Q43" s="238">
        <v>25.30959816</v>
      </c>
      <c r="R43" s="238">
        <v>32.986386299999999</v>
      </c>
      <c r="S43" s="238">
        <v>42.991661669999999</v>
      </c>
      <c r="T43" s="238">
        <v>45.148042920000002</v>
      </c>
      <c r="U43" s="324">
        <v>53.627036500000003</v>
      </c>
      <c r="V43" s="323"/>
      <c r="Y43" s="99">
        <v>92400</v>
      </c>
      <c r="Z43" s="99">
        <v>94302</v>
      </c>
      <c r="AA43" s="99">
        <v>96224</v>
      </c>
      <c r="AB43" s="99">
        <v>98164</v>
      </c>
      <c r="AC43" s="99">
        <v>100083</v>
      </c>
      <c r="AD43" s="99">
        <v>101998</v>
      </c>
      <c r="AE43" s="99">
        <v>103966</v>
      </c>
      <c r="AF43" s="99">
        <v>105996</v>
      </c>
      <c r="AG43" s="99">
        <v>107995</v>
      </c>
      <c r="AH43" s="99">
        <v>109871</v>
      </c>
      <c r="AI43" s="99">
        <v>111618</v>
      </c>
      <c r="AJ43" s="99">
        <v>113311</v>
      </c>
      <c r="AK43" s="99">
        <v>114985</v>
      </c>
      <c r="AL43" s="99">
        <v>116707</v>
      </c>
      <c r="AM43" s="99">
        <v>118513</v>
      </c>
      <c r="AN43" s="99">
        <v>120362</v>
      </c>
      <c r="AO43" s="99">
        <v>122261</v>
      </c>
      <c r="AP43" s="99">
        <v>124241</v>
      </c>
      <c r="AQ43" s="99">
        <v>126463</v>
      </c>
      <c r="AR43" s="99">
        <v>128874</v>
      </c>
      <c r="AS43" s="99">
        <v>131232</v>
      </c>
    </row>
    <row r="44" spans="1:45" x14ac:dyDescent="0.35">
      <c r="A44" s="262" t="s">
        <v>134</v>
      </c>
      <c r="B44" s="238">
        <v>0.26789924100000001</v>
      </c>
      <c r="C44" s="238">
        <v>0.33391246600000002</v>
      </c>
      <c r="D44" s="238">
        <v>0.36143449</v>
      </c>
      <c r="E44" s="238">
        <v>0.85035749000000005</v>
      </c>
      <c r="F44" s="238">
        <v>1.169893428</v>
      </c>
      <c r="G44" s="238">
        <v>1.64</v>
      </c>
      <c r="H44" s="238">
        <v>3.55</v>
      </c>
      <c r="I44" s="238">
        <v>6</v>
      </c>
      <c r="J44" s="238">
        <v>7</v>
      </c>
      <c r="K44" s="238">
        <v>9</v>
      </c>
      <c r="L44" s="238">
        <v>10.74767619</v>
      </c>
      <c r="M44" s="238">
        <v>12.5</v>
      </c>
      <c r="N44" s="238">
        <v>14.26</v>
      </c>
      <c r="O44" s="238">
        <v>18.2</v>
      </c>
      <c r="P44" s="238">
        <v>21.87</v>
      </c>
      <c r="Q44" s="238">
        <v>25.510435080000001</v>
      </c>
      <c r="R44" s="238">
        <v>36.299999999999997</v>
      </c>
      <c r="S44" s="238">
        <v>47.032258059999997</v>
      </c>
      <c r="T44" s="238">
        <v>54</v>
      </c>
      <c r="U44" s="324">
        <v>62</v>
      </c>
      <c r="V44" s="323"/>
      <c r="Y44" s="99">
        <v>5606101</v>
      </c>
      <c r="Z44" s="99">
        <v>5689065</v>
      </c>
      <c r="AA44" s="99">
        <v>5768167</v>
      </c>
      <c r="AB44" s="99">
        <v>5852970</v>
      </c>
      <c r="AC44" s="99">
        <v>5946593</v>
      </c>
      <c r="AD44" s="99">
        <v>6041348</v>
      </c>
      <c r="AE44" s="99">
        <v>6135861</v>
      </c>
      <c r="AF44" s="99">
        <v>6229930</v>
      </c>
      <c r="AG44" s="99">
        <v>6323418</v>
      </c>
      <c r="AH44" s="99">
        <v>6416327</v>
      </c>
      <c r="AI44" s="99">
        <v>6508803</v>
      </c>
      <c r="AJ44" s="99">
        <v>6600742</v>
      </c>
      <c r="AK44" s="99">
        <v>6691454</v>
      </c>
      <c r="AL44" s="99">
        <v>6787419</v>
      </c>
      <c r="AM44" s="99">
        <v>6891363</v>
      </c>
      <c r="AN44" s="99">
        <v>6997917</v>
      </c>
      <c r="AO44" s="99">
        <v>7105006</v>
      </c>
      <c r="AP44" s="99">
        <v>7212053</v>
      </c>
      <c r="AQ44" s="99">
        <v>7319399</v>
      </c>
      <c r="AR44" s="99">
        <v>7425057</v>
      </c>
      <c r="AS44" s="99">
        <v>7529475</v>
      </c>
    </row>
    <row r="45" spans="1:45" x14ac:dyDescent="0.35">
      <c r="A45" s="262" t="s">
        <v>135</v>
      </c>
      <c r="B45" s="238">
        <v>4.2649400000000003E-4</v>
      </c>
      <c r="C45" s="238">
        <v>2.4064149E-2</v>
      </c>
      <c r="D45" s="238">
        <v>2.4337391999999999E-2</v>
      </c>
      <c r="E45" s="238">
        <v>6.5238855999999998E-2</v>
      </c>
      <c r="F45" s="238">
        <v>0.18204833100000001</v>
      </c>
      <c r="G45" s="238">
        <v>0.217128445</v>
      </c>
      <c r="H45" s="238">
        <v>0.22</v>
      </c>
      <c r="I45" s="238">
        <v>0.22</v>
      </c>
      <c r="J45" s="238">
        <v>0.25</v>
      </c>
      <c r="K45" s="238">
        <v>0.98</v>
      </c>
      <c r="L45" s="238">
        <v>1.4</v>
      </c>
      <c r="M45" s="238">
        <v>1.8</v>
      </c>
      <c r="N45" s="238">
        <v>7.4</v>
      </c>
      <c r="O45" s="238">
        <v>10.9</v>
      </c>
      <c r="P45" s="238">
        <v>16</v>
      </c>
      <c r="Q45" s="238">
        <v>23.621081950000001</v>
      </c>
      <c r="R45" s="238">
        <v>28.7</v>
      </c>
      <c r="S45" s="238">
        <v>30.635365369999999</v>
      </c>
      <c r="T45" s="238">
        <v>41.954290489999998</v>
      </c>
      <c r="U45" s="324">
        <v>44.021673239999998</v>
      </c>
      <c r="V45" s="323"/>
      <c r="Y45" s="99">
        <v>46480230</v>
      </c>
      <c r="Z45" s="99">
        <v>46924293</v>
      </c>
      <c r="AA45" s="99">
        <v>47338446</v>
      </c>
      <c r="AB45" s="99">
        <v>47724471</v>
      </c>
      <c r="AC45" s="99">
        <v>48088274</v>
      </c>
      <c r="AD45" s="99">
        <v>48445647</v>
      </c>
      <c r="AE45" s="99">
        <v>48729486</v>
      </c>
      <c r="AF45" s="99">
        <v>49015836</v>
      </c>
      <c r="AG45" s="99">
        <v>49390988</v>
      </c>
      <c r="AH45" s="99">
        <v>49794522</v>
      </c>
      <c r="AI45" s="99">
        <v>50218185</v>
      </c>
      <c r="AJ45" s="99">
        <v>50648334</v>
      </c>
      <c r="AK45" s="99">
        <v>51072436</v>
      </c>
      <c r="AL45" s="99">
        <v>51483949</v>
      </c>
      <c r="AM45" s="99">
        <v>51892349</v>
      </c>
      <c r="AN45" s="99">
        <v>52288341</v>
      </c>
      <c r="AO45" s="99">
        <v>52666014</v>
      </c>
      <c r="AP45" s="99">
        <v>53040212</v>
      </c>
      <c r="AQ45" s="99">
        <v>53423198</v>
      </c>
      <c r="AR45" s="99">
        <v>53798084</v>
      </c>
      <c r="AS45" s="99">
        <v>54179306</v>
      </c>
    </row>
    <row r="46" spans="1:45" x14ac:dyDescent="0.35">
      <c r="A46" s="262" t="s">
        <v>136</v>
      </c>
      <c r="B46" s="238">
        <v>0.31295605999999998</v>
      </c>
      <c r="C46" s="238">
        <v>0.38281091699999997</v>
      </c>
      <c r="D46" s="238">
        <v>0.44984365100000001</v>
      </c>
      <c r="E46" s="238">
        <v>0.82655126599999995</v>
      </c>
      <c r="F46" s="238">
        <v>1.141389164</v>
      </c>
      <c r="G46" s="238">
        <v>1.41</v>
      </c>
      <c r="H46" s="238">
        <v>1.73</v>
      </c>
      <c r="I46" s="238">
        <v>1.97</v>
      </c>
      <c r="J46" s="238">
        <v>7.93</v>
      </c>
      <c r="K46" s="238">
        <v>9</v>
      </c>
      <c r="L46" s="238">
        <v>11.1493</v>
      </c>
      <c r="M46" s="238">
        <v>13.3</v>
      </c>
      <c r="N46" s="238">
        <v>15.44</v>
      </c>
      <c r="O46" s="238">
        <v>17.58161801</v>
      </c>
      <c r="P46" s="238">
        <v>20.7</v>
      </c>
      <c r="Q46" s="238">
        <v>24.3</v>
      </c>
      <c r="R46" s="238">
        <v>28.6</v>
      </c>
      <c r="S46" s="238">
        <v>34.805517989999998</v>
      </c>
      <c r="T46" s="238">
        <v>45.846158959999997</v>
      </c>
      <c r="U46" s="324">
        <v>51.631357719999997</v>
      </c>
      <c r="V46" s="323"/>
      <c r="Y46" s="99">
        <v>25332178</v>
      </c>
      <c r="Z46" s="99">
        <v>25682908</v>
      </c>
      <c r="AA46" s="99">
        <v>26003965</v>
      </c>
      <c r="AB46" s="99">
        <v>26285110</v>
      </c>
      <c r="AC46" s="99">
        <v>26518971</v>
      </c>
      <c r="AD46" s="99">
        <v>26713655</v>
      </c>
      <c r="AE46" s="99">
        <v>26881544</v>
      </c>
      <c r="AF46" s="99">
        <v>27026941</v>
      </c>
      <c r="AG46" s="99">
        <v>27161567</v>
      </c>
      <c r="AH46" s="99">
        <v>27266399</v>
      </c>
      <c r="AI46" s="99">
        <v>27330694</v>
      </c>
      <c r="AJ46" s="99">
        <v>27381555</v>
      </c>
      <c r="AK46" s="99">
        <v>27462106</v>
      </c>
      <c r="AL46" s="99">
        <v>27610325</v>
      </c>
      <c r="AM46" s="99">
        <v>27861186</v>
      </c>
      <c r="AN46" s="99">
        <v>28183426</v>
      </c>
      <c r="AO46" s="99">
        <v>28506712</v>
      </c>
      <c r="AP46" s="99">
        <v>28832496</v>
      </c>
      <c r="AQ46" s="99">
        <v>29348627</v>
      </c>
      <c r="AR46" s="99">
        <v>30034989</v>
      </c>
      <c r="AS46" s="99">
        <v>30547580</v>
      </c>
    </row>
    <row r="47" spans="1:45" x14ac:dyDescent="0.35">
      <c r="A47" s="262" t="s">
        <v>137</v>
      </c>
      <c r="B47" s="238">
        <v>0.50191984300000003</v>
      </c>
      <c r="C47" s="238">
        <v>0.55560988200000005</v>
      </c>
      <c r="D47" s="238">
        <v>0.64967267299999998</v>
      </c>
      <c r="E47" s="238">
        <v>0.84430757300000003</v>
      </c>
      <c r="F47" s="238">
        <v>1.6463479889999999</v>
      </c>
      <c r="G47" s="238">
        <v>2</v>
      </c>
      <c r="H47" s="238">
        <v>3</v>
      </c>
      <c r="I47" s="238">
        <v>4</v>
      </c>
      <c r="J47" s="238">
        <v>5</v>
      </c>
      <c r="K47" s="238">
        <v>6</v>
      </c>
      <c r="L47" s="238">
        <v>6.9973999999999998</v>
      </c>
      <c r="M47" s="238">
        <v>8</v>
      </c>
      <c r="N47" s="238">
        <v>9</v>
      </c>
      <c r="O47" s="238">
        <v>10.00046498</v>
      </c>
      <c r="P47" s="238">
        <v>11.000902269999999</v>
      </c>
      <c r="Q47" s="238">
        <v>11.92422906</v>
      </c>
      <c r="R47" s="238"/>
      <c r="S47" s="238">
        <v>28.195529180000001</v>
      </c>
      <c r="T47" s="238">
        <v>35.881457930000003</v>
      </c>
      <c r="U47" s="324">
        <v>36.131954</v>
      </c>
      <c r="V47" s="323"/>
      <c r="Y47" s="99">
        <v>450760</v>
      </c>
      <c r="Z47" s="99">
        <v>461216</v>
      </c>
      <c r="AA47" s="99">
        <v>471785</v>
      </c>
      <c r="AB47" s="99">
        <v>482486</v>
      </c>
      <c r="AC47" s="99">
        <v>493430</v>
      </c>
      <c r="AD47" s="99">
        <v>504619</v>
      </c>
      <c r="AE47" s="99">
        <v>516001</v>
      </c>
      <c r="AF47" s="99">
        <v>527833</v>
      </c>
      <c r="AG47" s="99">
        <v>540394</v>
      </c>
      <c r="AH47" s="99">
        <v>553721</v>
      </c>
      <c r="AI47" s="99">
        <v>567763</v>
      </c>
      <c r="AJ47" s="99">
        <v>582365</v>
      </c>
      <c r="AK47" s="99">
        <v>597375</v>
      </c>
      <c r="AL47" s="99">
        <v>612660</v>
      </c>
      <c r="AM47" s="99">
        <v>628102</v>
      </c>
      <c r="AN47" s="99">
        <v>643634</v>
      </c>
      <c r="AO47" s="99">
        <v>659249</v>
      </c>
      <c r="AP47" s="99">
        <v>674993</v>
      </c>
      <c r="AQ47" s="99">
        <v>691191</v>
      </c>
      <c r="AR47" s="99">
        <v>707851</v>
      </c>
      <c r="AS47" s="99">
        <v>724273</v>
      </c>
    </row>
    <row r="48" spans="1:45" x14ac:dyDescent="0.35">
      <c r="A48" s="262" t="s">
        <v>138</v>
      </c>
      <c r="B48" s="238">
        <v>0</v>
      </c>
      <c r="C48" s="238">
        <v>0</v>
      </c>
      <c r="D48" s="238">
        <v>0</v>
      </c>
      <c r="E48" s="238">
        <v>9.9031768000000006E-2</v>
      </c>
      <c r="F48" s="238">
        <v>0.5</v>
      </c>
      <c r="G48" s="238">
        <v>1</v>
      </c>
      <c r="H48" s="238">
        <v>1.5</v>
      </c>
      <c r="I48" s="238">
        <v>2</v>
      </c>
      <c r="J48" s="238">
        <v>3</v>
      </c>
      <c r="K48" s="238">
        <v>4</v>
      </c>
      <c r="L48" s="238">
        <v>7</v>
      </c>
      <c r="M48" s="238">
        <v>11</v>
      </c>
      <c r="N48" s="238">
        <v>17.5</v>
      </c>
      <c r="O48" s="238">
        <v>18.600000000000001</v>
      </c>
      <c r="P48" s="238">
        <v>21.2</v>
      </c>
      <c r="Q48" s="238">
        <v>24.2</v>
      </c>
      <c r="R48" s="238">
        <v>27.6</v>
      </c>
      <c r="S48" s="238">
        <v>28.004556130000001</v>
      </c>
      <c r="T48" s="238">
        <v>34.129273560000001</v>
      </c>
      <c r="U48" s="324">
        <v>39.451312420000001</v>
      </c>
      <c r="V48" s="323"/>
      <c r="Y48" s="99">
        <v>909639</v>
      </c>
      <c r="Z48" s="99">
        <v>926721</v>
      </c>
      <c r="AA48" s="99">
        <v>945989</v>
      </c>
      <c r="AB48" s="99">
        <v>969313</v>
      </c>
      <c r="AC48" s="99">
        <v>994564</v>
      </c>
      <c r="AD48" s="99">
        <v>1019362</v>
      </c>
      <c r="AE48" s="99">
        <v>1043076</v>
      </c>
      <c r="AF48" s="99">
        <v>1065540</v>
      </c>
      <c r="AG48" s="99">
        <v>1088486</v>
      </c>
      <c r="AH48" s="99">
        <v>1112976</v>
      </c>
      <c r="AI48" s="99">
        <v>1137676</v>
      </c>
      <c r="AJ48" s="99">
        <v>1161555</v>
      </c>
      <c r="AK48" s="99">
        <v>1184830</v>
      </c>
      <c r="AL48" s="99">
        <v>1205813</v>
      </c>
      <c r="AM48" s="99">
        <v>1224562</v>
      </c>
      <c r="AN48" s="99">
        <v>1243235</v>
      </c>
      <c r="AO48" s="99">
        <v>1261845</v>
      </c>
      <c r="AP48" s="99">
        <v>1280438</v>
      </c>
      <c r="AQ48" s="99">
        <v>1299995</v>
      </c>
      <c r="AR48" s="99">
        <v>1320942</v>
      </c>
      <c r="AS48" s="99">
        <v>1341296</v>
      </c>
    </row>
    <row r="49" spans="1:45" x14ac:dyDescent="0.35">
      <c r="A49" s="262" t="s">
        <v>139</v>
      </c>
      <c r="B49" s="238">
        <v>6.3</v>
      </c>
      <c r="C49" s="238">
        <v>6.9</v>
      </c>
      <c r="D49" s="238">
        <v>7.6</v>
      </c>
      <c r="E49" s="238">
        <v>8.3000000000000007</v>
      </c>
      <c r="F49" s="238">
        <v>9.1</v>
      </c>
      <c r="G49" s="238">
        <v>10</v>
      </c>
      <c r="H49" s="238">
        <v>11.2</v>
      </c>
      <c r="I49" s="238">
        <v>12.8</v>
      </c>
      <c r="J49" s="238">
        <v>14.6</v>
      </c>
      <c r="K49" s="238">
        <v>16.5</v>
      </c>
      <c r="L49" s="238">
        <v>18.7</v>
      </c>
      <c r="M49" s="238">
        <v>21.2</v>
      </c>
      <c r="N49" s="238">
        <v>24.1</v>
      </c>
      <c r="O49" s="238">
        <v>27.3</v>
      </c>
      <c r="P49" s="238">
        <v>31</v>
      </c>
      <c r="Q49" s="238">
        <v>35.200000000000003</v>
      </c>
      <c r="R49" s="238"/>
      <c r="S49" s="238"/>
      <c r="T49" s="238"/>
      <c r="U49" s="324">
        <v>71.586579639999997</v>
      </c>
      <c r="V49" s="323"/>
      <c r="Y49" s="99">
        <v>9609</v>
      </c>
      <c r="Z49" s="99">
        <v>9668</v>
      </c>
      <c r="AA49" s="99">
        <v>9791</v>
      </c>
      <c r="AB49" s="99">
        <v>9912</v>
      </c>
      <c r="AC49" s="99">
        <v>10030</v>
      </c>
      <c r="AD49" s="99">
        <v>10149</v>
      </c>
      <c r="AE49" s="99">
        <v>10272</v>
      </c>
      <c r="AF49" s="99">
        <v>10408</v>
      </c>
      <c r="AG49" s="99">
        <v>10550</v>
      </c>
      <c r="AH49" s="99">
        <v>10700</v>
      </c>
      <c r="AI49" s="99">
        <v>10854</v>
      </c>
      <c r="AJ49" s="99">
        <v>10918</v>
      </c>
      <c r="AK49" s="99">
        <v>10899</v>
      </c>
      <c r="AL49" s="99">
        <v>10877</v>
      </c>
      <c r="AM49" s="99">
        <v>10852</v>
      </c>
      <c r="AN49" s="99">
        <v>10828</v>
      </c>
      <c r="AO49" s="99">
        <v>10865</v>
      </c>
      <c r="AP49" s="99">
        <v>10956</v>
      </c>
      <c r="AQ49" s="99">
        <v>11069</v>
      </c>
      <c r="AR49" s="99">
        <v>11204</v>
      </c>
      <c r="AS49" s="99">
        <v>11312</v>
      </c>
    </row>
    <row r="50" spans="1:45" x14ac:dyDescent="0.35">
      <c r="A50" s="262" t="s">
        <v>140</v>
      </c>
      <c r="B50" s="238">
        <v>0.51879603200000002</v>
      </c>
      <c r="C50" s="238">
        <v>0.60473410000000005</v>
      </c>
      <c r="D50" s="238">
        <v>0.88122298899999996</v>
      </c>
      <c r="E50" s="238">
        <v>1.048597934</v>
      </c>
      <c r="F50" s="238">
        <v>1.2478240490000001</v>
      </c>
      <c r="G50" s="238">
        <v>5.01</v>
      </c>
      <c r="H50" s="238">
        <v>6.89</v>
      </c>
      <c r="I50" s="238">
        <v>9.9600000000000009</v>
      </c>
      <c r="J50" s="238">
        <v>12.35</v>
      </c>
      <c r="K50" s="238">
        <v>14.904999999999999</v>
      </c>
      <c r="L50" s="238">
        <v>17.4465</v>
      </c>
      <c r="M50" s="238">
        <v>20</v>
      </c>
      <c r="N50" s="238">
        <v>22.55</v>
      </c>
      <c r="O50" s="238">
        <v>24.085409469999998</v>
      </c>
      <c r="P50" s="238">
        <v>24.579208359999999</v>
      </c>
      <c r="Q50" s="238">
        <v>26.718354770000001</v>
      </c>
      <c r="R50" s="238"/>
      <c r="S50" s="238"/>
      <c r="T50" s="238"/>
      <c r="U50" s="324"/>
      <c r="V50" s="323"/>
      <c r="Y50" s="99">
        <v>19660653</v>
      </c>
      <c r="Z50" s="99">
        <v>20188799</v>
      </c>
      <c r="AA50" s="99">
        <v>20733406</v>
      </c>
      <c r="AB50" s="99">
        <v>21320671</v>
      </c>
      <c r="AC50" s="99">
        <v>21966298</v>
      </c>
      <c r="AD50" s="99">
        <v>22641538</v>
      </c>
      <c r="AE50" s="99">
        <v>23329004</v>
      </c>
      <c r="AF50" s="99">
        <v>24029589</v>
      </c>
      <c r="AG50" s="99">
        <v>24743946</v>
      </c>
      <c r="AH50" s="99">
        <v>25475610</v>
      </c>
      <c r="AI50" s="99">
        <v>26223391</v>
      </c>
      <c r="AJ50" s="99">
        <v>26984002</v>
      </c>
      <c r="AK50" s="99">
        <v>27753304</v>
      </c>
      <c r="AL50" s="99">
        <v>28516545</v>
      </c>
      <c r="AM50" s="99">
        <v>29274002</v>
      </c>
      <c r="AN50" s="99">
        <v>30034389</v>
      </c>
      <c r="AO50" s="99">
        <v>30790513</v>
      </c>
      <c r="AP50" s="99">
        <v>31546691</v>
      </c>
      <c r="AQ50" s="99">
        <v>32284046</v>
      </c>
      <c r="AR50" s="99">
        <v>32981641</v>
      </c>
      <c r="AS50" s="99">
        <v>33696614</v>
      </c>
    </row>
    <row r="51" spans="1:45" x14ac:dyDescent="0.35">
      <c r="A51" s="304" t="s">
        <v>141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326"/>
      <c r="V51" s="323"/>
      <c r="Y51" s="267" t="s">
        <v>150</v>
      </c>
      <c r="Z51" s="268" t="s">
        <v>150</v>
      </c>
      <c r="AA51" s="268" t="s">
        <v>150</v>
      </c>
      <c r="AB51" s="268" t="s">
        <v>150</v>
      </c>
      <c r="AC51" s="268" t="s">
        <v>150</v>
      </c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  <c r="AO51" s="268" t="s">
        <v>150</v>
      </c>
      <c r="AP51" s="268" t="s">
        <v>150</v>
      </c>
      <c r="AQ51" s="268" t="s">
        <v>150</v>
      </c>
      <c r="AR51" s="268" t="s">
        <v>150</v>
      </c>
      <c r="AS51" s="268" t="s">
        <v>150</v>
      </c>
    </row>
    <row r="52" spans="1:45" x14ac:dyDescent="0.35">
      <c r="A52" s="265" t="s">
        <v>142</v>
      </c>
      <c r="B52" s="238">
        <v>0.89343298800000004</v>
      </c>
      <c r="C52" s="238">
        <v>1.6473583460000001</v>
      </c>
      <c r="D52" s="238">
        <v>5.4012619080000004</v>
      </c>
      <c r="E52" s="238">
        <v>6.3762016350000001</v>
      </c>
      <c r="F52" s="238">
        <v>6.7960004810000001</v>
      </c>
      <c r="G52" s="238">
        <v>7.2</v>
      </c>
      <c r="H52" s="238">
        <v>7.6</v>
      </c>
      <c r="I52" s="238">
        <v>8.1</v>
      </c>
      <c r="J52" s="238">
        <v>8.3699999999999992</v>
      </c>
      <c r="K52" s="238">
        <v>9</v>
      </c>
      <c r="L52" s="238">
        <v>9.8000000000000007</v>
      </c>
      <c r="M52" s="238">
        <v>10.6</v>
      </c>
      <c r="N52" s="238">
        <v>11.4</v>
      </c>
      <c r="O52" s="238">
        <v>14.2</v>
      </c>
      <c r="P52" s="238">
        <v>22.8</v>
      </c>
      <c r="Q52" s="238">
        <v>27.2</v>
      </c>
      <c r="R52" s="238">
        <v>32.473627129999997</v>
      </c>
      <c r="S52" s="238">
        <v>32.473627129999997</v>
      </c>
      <c r="T52" s="238">
        <v>36.394747959999997</v>
      </c>
      <c r="U52" s="324">
        <v>38.945018339999997</v>
      </c>
      <c r="V52" s="323"/>
      <c r="Y52" s="99">
        <v>8661546</v>
      </c>
      <c r="Z52" s="99">
        <v>8812245</v>
      </c>
      <c r="AA52" s="99">
        <v>8961489</v>
      </c>
      <c r="AB52" s="99">
        <v>9111900</v>
      </c>
      <c r="AC52" s="99">
        <v>9266288</v>
      </c>
      <c r="AD52" s="99">
        <v>9420826</v>
      </c>
      <c r="AE52" s="99">
        <v>9575247</v>
      </c>
      <c r="AF52" s="99">
        <v>9730638</v>
      </c>
      <c r="AG52" s="99">
        <v>9842880</v>
      </c>
      <c r="AH52" s="99">
        <v>9954312</v>
      </c>
      <c r="AI52" s="99">
        <v>10108539</v>
      </c>
      <c r="AJ52" s="99">
        <v>10261206</v>
      </c>
      <c r="AK52" s="99">
        <v>10412740</v>
      </c>
      <c r="AL52" s="99">
        <v>10563757</v>
      </c>
      <c r="AM52" s="99">
        <v>10713849</v>
      </c>
      <c r="AN52" s="99">
        <v>10863543</v>
      </c>
      <c r="AO52" s="99">
        <v>11012421</v>
      </c>
      <c r="AP52" s="99">
        <v>11160438</v>
      </c>
      <c r="AQ52" s="99">
        <v>11306801</v>
      </c>
      <c r="AR52" s="99">
        <v>11447569</v>
      </c>
      <c r="AS52" s="99">
        <v>11584996</v>
      </c>
    </row>
    <row r="53" spans="1:45" x14ac:dyDescent="0.35">
      <c r="A53" s="249" t="s">
        <v>143</v>
      </c>
      <c r="B53" s="250">
        <f t="shared" ref="B53:U53" si="0">SUMPRODUCT(B5:B37,Y5:Y37)/SUM(Y5:Y37)</f>
        <v>0.29581155260033809</v>
      </c>
      <c r="C53" s="250">
        <f t="shared" si="0"/>
        <v>0.44815218555083575</v>
      </c>
      <c r="D53" s="250">
        <f t="shared" si="0"/>
        <v>0.62884008337045383</v>
      </c>
      <c r="E53" s="250">
        <f t="shared" si="0"/>
        <v>0.82928482653076718</v>
      </c>
      <c r="F53" s="250">
        <f t="shared" si="0"/>
        <v>0.97972186013836304</v>
      </c>
      <c r="G53" s="250">
        <f t="shared" si="0"/>
        <v>1.4074883307106705</v>
      </c>
      <c r="H53" s="250">
        <f t="shared" si="0"/>
        <v>1.5251438440665519</v>
      </c>
      <c r="I53" s="250">
        <f t="shared" si="0"/>
        <v>1.8392088914014124</v>
      </c>
      <c r="J53" s="250">
        <f t="shared" si="0"/>
        <v>2.2304759216952865</v>
      </c>
      <c r="K53" s="250">
        <f t="shared" si="0"/>
        <v>2.705547873263777</v>
      </c>
      <c r="L53" s="250">
        <f t="shared" si="0"/>
        <v>3.561471156137979</v>
      </c>
      <c r="M53" s="250">
        <f t="shared" si="0"/>
        <v>4.622401657296769</v>
      </c>
      <c r="N53" s="250">
        <f t="shared" si="0"/>
        <v>6.538096830282857</v>
      </c>
      <c r="O53" s="250">
        <f t="shared" si="0"/>
        <v>8.7632229306078546</v>
      </c>
      <c r="P53" s="250">
        <f t="shared" si="0"/>
        <v>11.044600246238911</v>
      </c>
      <c r="Q53" s="250">
        <f t="shared" si="0"/>
        <v>12.901851918122189</v>
      </c>
      <c r="R53" s="250">
        <f t="shared" si="0"/>
        <v>14.339226183426444</v>
      </c>
      <c r="S53" s="250">
        <f t="shared" si="0"/>
        <v>17.11304509492059</v>
      </c>
      <c r="T53" s="250">
        <f t="shared" si="0"/>
        <v>20.651608490918267</v>
      </c>
      <c r="U53" s="253">
        <f t="shared" si="0"/>
        <v>23.22055329240218</v>
      </c>
      <c r="V53" s="308"/>
      <c r="W53" s="308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</row>
    <row r="54" spans="1:45" x14ac:dyDescent="0.35">
      <c r="A54" s="266" t="s">
        <v>144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3"/>
      <c r="V54" s="308"/>
      <c r="W54" s="308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</row>
    <row r="55" spans="1:45" x14ac:dyDescent="0.35">
      <c r="A55" s="251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3"/>
      <c r="V55" s="308"/>
      <c r="W55" s="308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</row>
    <row r="56" spans="1:45" x14ac:dyDescent="0.35">
      <c r="A56" s="269" t="s">
        <v>145</v>
      </c>
      <c r="B56" s="270">
        <f t="shared" ref="B56:U56" si="1">AVERAGE(B5:B37)</f>
        <v>0.64325985118750006</v>
      </c>
      <c r="C56" s="270">
        <f t="shared" si="1"/>
        <v>0.93367266938709659</v>
      </c>
      <c r="D56" s="270">
        <f t="shared" si="1"/>
        <v>1.3005917252903227</v>
      </c>
      <c r="E56" s="270">
        <f t="shared" si="1"/>
        <v>1.572138687733333</v>
      </c>
      <c r="F56" s="270">
        <f t="shared" si="1"/>
        <v>1.8801091235357141</v>
      </c>
      <c r="G56" s="270">
        <f t="shared" si="1"/>
        <v>2.2740933706562498</v>
      </c>
      <c r="H56" s="270">
        <f t="shared" si="1"/>
        <v>2.4347605188064523</v>
      </c>
      <c r="I56" s="270">
        <f t="shared" si="1"/>
        <v>2.9178674559354838</v>
      </c>
      <c r="J56" s="270">
        <f t="shared" si="1"/>
        <v>3.6336666666666662</v>
      </c>
      <c r="K56" s="270">
        <f t="shared" si="1"/>
        <v>4.1594136472903225</v>
      </c>
      <c r="L56" s="270">
        <f t="shared" si="1"/>
        <v>5.0021646705483862</v>
      </c>
      <c r="M56" s="270">
        <f t="shared" si="1"/>
        <v>5.9957568159687495</v>
      </c>
      <c r="N56" s="270">
        <f t="shared" si="1"/>
        <v>7.8729992085312492</v>
      </c>
      <c r="O56" s="270">
        <f t="shared" si="1"/>
        <v>9.8477397418750012</v>
      </c>
      <c r="P56" s="270">
        <f t="shared" si="1"/>
        <v>12.52590389212121</v>
      </c>
      <c r="Q56" s="270">
        <f t="shared" si="1"/>
        <v>15.249558473515151</v>
      </c>
      <c r="R56" s="270">
        <f t="shared" si="1"/>
        <v>18.876242073793108</v>
      </c>
      <c r="S56" s="270">
        <f t="shared" si="1"/>
        <v>20.612164117437494</v>
      </c>
      <c r="T56" s="270">
        <f t="shared" si="1"/>
        <v>24.57560038578125</v>
      </c>
      <c r="U56" s="270">
        <f t="shared" si="1"/>
        <v>30.324168148517241</v>
      </c>
      <c r="V56" s="308"/>
      <c r="W56" s="308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</row>
    <row r="57" spans="1:45" x14ac:dyDescent="0.35">
      <c r="A57" s="24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325"/>
      <c r="V57" s="327"/>
      <c r="W57" s="308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</row>
    <row r="58" spans="1:45" x14ac:dyDescent="0.35">
      <c r="A58" s="249" t="s">
        <v>146</v>
      </c>
      <c r="B58" s="250">
        <f t="shared" ref="B58:U58" si="2">SUMPRODUCT(B39:B50,Y39:Y50)/SUM(Y39:Y50)</f>
        <v>0.16084508544063847</v>
      </c>
      <c r="C58" s="250">
        <f t="shared" si="2"/>
        <v>0.20141572087465087</v>
      </c>
      <c r="D58" s="250">
        <f t="shared" si="2"/>
        <v>0.25233078150893701</v>
      </c>
      <c r="E58" s="250">
        <f t="shared" si="2"/>
        <v>0.43912264027663606</v>
      </c>
      <c r="F58" s="250">
        <f t="shared" si="2"/>
        <v>0.98079855400118665</v>
      </c>
      <c r="G58" s="250">
        <f t="shared" si="2"/>
        <v>1.702823584116151</v>
      </c>
      <c r="H58" s="250">
        <f t="shared" si="2"/>
        <v>2.2760672673532767</v>
      </c>
      <c r="I58" s="250">
        <f t="shared" si="2"/>
        <v>3.0664005011687134</v>
      </c>
      <c r="J58" s="250">
        <f t="shared" si="2"/>
        <v>4.2336427655188276</v>
      </c>
      <c r="K58" s="250">
        <f t="shared" si="2"/>
        <v>5.2981589569068008</v>
      </c>
      <c r="L58" s="250">
        <f t="shared" si="2"/>
        <v>6.2122034549997682</v>
      </c>
      <c r="M58" s="250">
        <f t="shared" si="2"/>
        <v>7.6566172568386683</v>
      </c>
      <c r="N58" s="250">
        <f t="shared" si="2"/>
        <v>12.115967372515165</v>
      </c>
      <c r="O58" s="250">
        <f t="shared" si="2"/>
        <v>13.913788406584674</v>
      </c>
      <c r="P58" s="250">
        <f t="shared" si="2"/>
        <v>18.639765261419068</v>
      </c>
      <c r="Q58" s="250">
        <f t="shared" si="2"/>
        <v>21.551368158406767</v>
      </c>
      <c r="R58" s="250">
        <f t="shared" si="2"/>
        <v>21.064799760768476</v>
      </c>
      <c r="S58" s="250">
        <f t="shared" si="2"/>
        <v>26.801601378109545</v>
      </c>
      <c r="T58" s="250">
        <f t="shared" si="2"/>
        <v>32.230420068952334</v>
      </c>
      <c r="U58" s="253">
        <f t="shared" si="2"/>
        <v>34.307607736890759</v>
      </c>
      <c r="V58" s="308"/>
      <c r="W58" s="308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</row>
    <row r="59" spans="1:45" x14ac:dyDescent="0.35">
      <c r="A59" s="266" t="s">
        <v>144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3"/>
      <c r="V59" s="308"/>
      <c r="W59" s="308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</row>
    <row r="60" spans="1:45" x14ac:dyDescent="0.35">
      <c r="A60" s="25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3"/>
      <c r="V60" s="308"/>
      <c r="W60" s="308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</row>
    <row r="61" spans="1:45" x14ac:dyDescent="0.35">
      <c r="A61" s="269" t="s">
        <v>147</v>
      </c>
      <c r="B61" s="270">
        <f t="shared" ref="B61:U61" si="3">AVERAGE(B39:B50)</f>
        <v>1.0374387646666667</v>
      </c>
      <c r="C61" s="270">
        <f t="shared" si="3"/>
        <v>1.2291985857500001</v>
      </c>
      <c r="D61" s="270">
        <f t="shared" si="3"/>
        <v>1.4357314499166665</v>
      </c>
      <c r="E61" s="270">
        <f t="shared" si="3"/>
        <v>1.8053582352500002</v>
      </c>
      <c r="F61" s="270">
        <f t="shared" si="3"/>
        <v>2.298441715333333</v>
      </c>
      <c r="G61" s="270">
        <f t="shared" si="3"/>
        <v>3.115594037083333</v>
      </c>
      <c r="H61" s="270">
        <f t="shared" si="3"/>
        <v>3.8741666666666661</v>
      </c>
      <c r="I61" s="270">
        <f t="shared" si="3"/>
        <v>5.0225</v>
      </c>
      <c r="J61" s="270">
        <f t="shared" si="3"/>
        <v>6.8133333333333326</v>
      </c>
      <c r="K61" s="270">
        <f t="shared" si="3"/>
        <v>8.1154166666666665</v>
      </c>
      <c r="L61" s="270">
        <f t="shared" si="3"/>
        <v>9.5985182770833344</v>
      </c>
      <c r="M61" s="270">
        <f t="shared" si="3"/>
        <v>11.685833333333335</v>
      </c>
      <c r="N61" s="270">
        <f t="shared" si="3"/>
        <v>15.475000000000001</v>
      </c>
      <c r="O61" s="270">
        <f t="shared" si="3"/>
        <v>18.377291038333336</v>
      </c>
      <c r="P61" s="270">
        <f t="shared" si="3"/>
        <v>22.813996681666666</v>
      </c>
      <c r="Q61" s="270">
        <f t="shared" si="3"/>
        <v>26.440331463333333</v>
      </c>
      <c r="R61" s="270">
        <f t="shared" si="3"/>
        <v>32.240798287499999</v>
      </c>
      <c r="S61" s="270">
        <f t="shared" si="3"/>
        <v>38.351020917</v>
      </c>
      <c r="T61" s="270">
        <f t="shared" si="3"/>
        <v>44.174984014999993</v>
      </c>
      <c r="U61" s="270">
        <f t="shared" si="3"/>
        <v>54.315664436999995</v>
      </c>
      <c r="V61" s="308"/>
      <c r="W61" s="308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</row>
    <row r="62" spans="1:45" x14ac:dyDescent="0.35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324"/>
      <c r="V62" s="328"/>
      <c r="W62" s="308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</row>
    <row r="63" spans="1:45" x14ac:dyDescent="0.35">
      <c r="A63" s="249" t="s">
        <v>148</v>
      </c>
      <c r="B63" s="250">
        <f t="shared" ref="B63:T63" si="4">SUMPRODUCT(B5:B52,Y5:Y52)/SUM(Y5:Y52)</f>
        <v>0.25118992333431045</v>
      </c>
      <c r="C63" s="250">
        <f t="shared" si="4"/>
        <v>0.36808707412219799</v>
      </c>
      <c r="D63" s="250">
        <f t="shared" si="4"/>
        <v>0.54388992450336571</v>
      </c>
      <c r="E63" s="250">
        <f t="shared" si="4"/>
        <v>0.74937755879920054</v>
      </c>
      <c r="F63" s="250">
        <f t="shared" si="4"/>
        <v>1.0507437366936074</v>
      </c>
      <c r="G63" s="250">
        <f t="shared" si="4"/>
        <v>1.5870233631142439</v>
      </c>
      <c r="H63" s="250">
        <f t="shared" si="4"/>
        <v>1.8733502812531737</v>
      </c>
      <c r="I63" s="250">
        <f t="shared" si="4"/>
        <v>2.3595531144558795</v>
      </c>
      <c r="J63" s="250">
        <f t="shared" si="4"/>
        <v>3.0220690267523573</v>
      </c>
      <c r="K63" s="250">
        <f t="shared" si="4"/>
        <v>3.7013408263707368</v>
      </c>
      <c r="L63" s="250">
        <f t="shared" si="4"/>
        <v>4.5683937828072256</v>
      </c>
      <c r="M63" s="250">
        <f t="shared" si="4"/>
        <v>5.7509683029837673</v>
      </c>
      <c r="N63" s="250">
        <f t="shared" si="4"/>
        <v>8.5246013542790617</v>
      </c>
      <c r="O63" s="250">
        <f t="shared" si="4"/>
        <v>10.591769206855878</v>
      </c>
      <c r="P63" s="250">
        <f t="shared" si="4"/>
        <v>13.754995611886624</v>
      </c>
      <c r="Q63" s="250">
        <f t="shared" si="4"/>
        <v>15.968238822881428</v>
      </c>
      <c r="R63" s="250">
        <f t="shared" si="4"/>
        <v>16.776476053714894</v>
      </c>
      <c r="S63" s="250">
        <f t="shared" si="4"/>
        <v>20.474396001154375</v>
      </c>
      <c r="T63" s="250">
        <f t="shared" si="4"/>
        <v>24.596986171214134</v>
      </c>
      <c r="U63" s="253">
        <f>SUMPRODUCT(U5:U52,AR5:AR52)/SUM(AR5:AR52)</f>
        <v>26.971585177565764</v>
      </c>
      <c r="V63" s="308"/>
      <c r="W63" s="308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</row>
    <row r="64" spans="1:45" x14ac:dyDescent="0.35">
      <c r="A64" s="266" t="s">
        <v>144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3"/>
      <c r="V64" s="308"/>
      <c r="W64" s="308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</row>
    <row r="65" spans="1:43" x14ac:dyDescent="0.35">
      <c r="A65" s="251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3"/>
      <c r="V65" s="308"/>
      <c r="W65" s="308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</row>
    <row r="66" spans="1:43" x14ac:dyDescent="0.35">
      <c r="A66" s="269" t="s">
        <v>149</v>
      </c>
      <c r="B66" s="270">
        <f t="shared" ref="B66:U66" si="5">AVERAGE(B5:B52)</f>
        <v>0.75393363115555545</v>
      </c>
      <c r="C66" s="270">
        <f t="shared" si="5"/>
        <v>1.030490775590909</v>
      </c>
      <c r="D66" s="270">
        <f t="shared" si="5"/>
        <v>1.4306450634318184</v>
      </c>
      <c r="E66" s="270">
        <f t="shared" si="5"/>
        <v>1.7489456067441862</v>
      </c>
      <c r="F66" s="270">
        <f t="shared" si="5"/>
        <v>2.1224477200975609</v>
      </c>
      <c r="G66" s="270">
        <f t="shared" si="5"/>
        <v>2.6079581401333334</v>
      </c>
      <c r="H66" s="270">
        <f t="shared" si="5"/>
        <v>2.9447176382500007</v>
      </c>
      <c r="I66" s="270">
        <f t="shared" si="5"/>
        <v>3.6096338894090909</v>
      </c>
      <c r="J66" s="270">
        <f t="shared" si="5"/>
        <v>4.6311627906976742</v>
      </c>
      <c r="K66" s="270">
        <f t="shared" si="5"/>
        <v>5.3483368878636357</v>
      </c>
      <c r="L66" s="270">
        <f t="shared" si="5"/>
        <v>6.3647573661818173</v>
      </c>
      <c r="M66" s="270">
        <f t="shared" si="5"/>
        <v>7.6154270691333332</v>
      </c>
      <c r="N66" s="270">
        <f t="shared" si="5"/>
        <v>9.9785772149555534</v>
      </c>
      <c r="O66" s="270">
        <f t="shared" si="5"/>
        <v>12.219003648888888</v>
      </c>
      <c r="P66" s="270">
        <f t="shared" si="5"/>
        <v>15.433104100434782</v>
      </c>
      <c r="Q66" s="270">
        <f t="shared" si="5"/>
        <v>18.428682764913045</v>
      </c>
      <c r="R66" s="270">
        <f t="shared" si="5"/>
        <v>22.047658778157899</v>
      </c>
      <c r="S66" s="270">
        <f t="shared" si="5"/>
        <v>25.013327629255812</v>
      </c>
      <c r="T66" s="270">
        <f t="shared" si="5"/>
        <v>29.408460475697666</v>
      </c>
      <c r="U66" s="270">
        <f t="shared" si="5"/>
        <v>36.537563475425003</v>
      </c>
      <c r="V66" s="308"/>
      <c r="W66" s="308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</row>
  </sheetData>
  <sortState xmlns:xlrd2="http://schemas.microsoft.com/office/spreadsheetml/2017/richdata2" ref="A6:U52">
    <sortCondition ref="A6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CE57C07D-F2B1-42D1-B724-E51399D5914F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1B1E-031A-41A8-AF75-66A221BBB63C}">
  <sheetPr codeName="Sheet6"/>
  <dimension ref="A1:R66"/>
  <sheetViews>
    <sheetView showGridLines="0" topLeftCell="C1" workbookViewId="0">
      <selection activeCell="AB48" sqref="AB48"/>
    </sheetView>
  </sheetViews>
  <sheetFormatPr defaultRowHeight="14.5" x14ac:dyDescent="0.35"/>
  <cols>
    <col min="1" max="1" width="33.1796875" bestFit="1" customWidth="1"/>
  </cols>
  <sheetData>
    <row r="1" spans="1:18" ht="15.5" x14ac:dyDescent="0.35">
      <c r="A1" s="164" t="s">
        <v>91</v>
      </c>
      <c r="B1" s="165" t="s">
        <v>417</v>
      </c>
    </row>
    <row r="2" spans="1:18" x14ac:dyDescent="0.35">
      <c r="A2" s="130" t="s">
        <v>92</v>
      </c>
    </row>
    <row r="3" spans="1:18" x14ac:dyDescent="0.35">
      <c r="A3" s="63"/>
      <c r="B3" s="160">
        <v>2007</v>
      </c>
      <c r="C3" s="161">
        <v>2008</v>
      </c>
      <c r="D3" s="161">
        <v>2009</v>
      </c>
      <c r="E3" s="161">
        <v>2010</v>
      </c>
      <c r="F3" s="161">
        <v>2011</v>
      </c>
      <c r="G3" s="161">
        <v>2012</v>
      </c>
      <c r="H3" s="161">
        <v>2013</v>
      </c>
      <c r="I3" s="161">
        <v>2014</v>
      </c>
      <c r="J3" s="161">
        <v>2015</v>
      </c>
      <c r="K3" s="161">
        <v>2016</v>
      </c>
      <c r="L3" s="161">
        <v>2017</v>
      </c>
      <c r="M3" s="161">
        <v>2018</v>
      </c>
      <c r="N3" s="161">
        <v>2019</v>
      </c>
      <c r="O3" s="161">
        <v>2020</v>
      </c>
      <c r="P3" s="161">
        <v>2021</v>
      </c>
      <c r="Q3" s="161">
        <v>2022</v>
      </c>
      <c r="R3" s="161">
        <v>2023</v>
      </c>
    </row>
    <row r="4" spans="1:18" x14ac:dyDescent="0.35">
      <c r="A4" s="6" t="s">
        <v>205</v>
      </c>
      <c r="B4" s="162">
        <v>0</v>
      </c>
      <c r="C4" s="163">
        <v>0</v>
      </c>
      <c r="D4" s="163">
        <v>0.1</v>
      </c>
      <c r="E4" s="163">
        <v>0.4</v>
      </c>
      <c r="F4" s="163">
        <v>1.3</v>
      </c>
      <c r="G4" s="163">
        <v>2.8</v>
      </c>
      <c r="H4" s="163">
        <v>4.7</v>
      </c>
      <c r="I4" s="163">
        <v>10.3</v>
      </c>
      <c r="J4" s="163">
        <v>14.8</v>
      </c>
      <c r="K4" s="163">
        <v>19.600000000000001</v>
      </c>
      <c r="L4" s="163">
        <v>25.7</v>
      </c>
      <c r="M4" s="163">
        <v>27</v>
      </c>
      <c r="N4" s="163">
        <v>33.299999999999997</v>
      </c>
      <c r="O4" s="163">
        <v>38</v>
      </c>
      <c r="P4" s="163">
        <v>39.4</v>
      </c>
      <c r="Q4" s="163">
        <v>41.6</v>
      </c>
      <c r="R4" s="163">
        <v>44.6</v>
      </c>
    </row>
    <row r="5" spans="1:18" x14ac:dyDescent="0.35">
      <c r="A5" s="6" t="s">
        <v>204</v>
      </c>
      <c r="B5" s="162">
        <v>4</v>
      </c>
      <c r="C5" s="163">
        <v>6.3</v>
      </c>
      <c r="D5" s="163">
        <v>9</v>
      </c>
      <c r="E5" s="163">
        <v>11.5</v>
      </c>
      <c r="F5" s="163">
        <v>16.899999999999999</v>
      </c>
      <c r="G5" s="163">
        <v>21.9</v>
      </c>
      <c r="H5" s="163">
        <v>27.4</v>
      </c>
      <c r="I5" s="163">
        <v>36.799999999999997</v>
      </c>
      <c r="J5" s="163">
        <v>44.6</v>
      </c>
      <c r="K5" s="163">
        <v>51.8</v>
      </c>
      <c r="L5" s="163">
        <v>62.5</v>
      </c>
      <c r="M5" s="163">
        <v>68.599999999999994</v>
      </c>
      <c r="N5" s="163">
        <v>74.2</v>
      </c>
      <c r="O5" s="163">
        <v>78.099999999999994</v>
      </c>
      <c r="P5" s="163">
        <v>82.3</v>
      </c>
      <c r="Q5" s="163">
        <v>85.4</v>
      </c>
      <c r="R5" s="163">
        <v>87.4</v>
      </c>
    </row>
    <row r="6" spans="1:18" x14ac:dyDescent="0.35">
      <c r="A6" s="7"/>
    </row>
    <row r="7" spans="1:18" x14ac:dyDescent="0.35">
      <c r="A7" s="7"/>
    </row>
    <row r="8" spans="1:18" x14ac:dyDescent="0.35">
      <c r="A8" s="7"/>
    </row>
    <row r="9" spans="1:18" x14ac:dyDescent="0.35">
      <c r="A9" s="7"/>
    </row>
    <row r="10" spans="1:18" x14ac:dyDescent="0.35">
      <c r="A10" s="7"/>
    </row>
    <row r="11" spans="1:18" x14ac:dyDescent="0.35">
      <c r="A11" s="7"/>
    </row>
    <row r="12" spans="1:18" x14ac:dyDescent="0.35">
      <c r="A12" s="7"/>
    </row>
    <row r="13" spans="1:18" x14ac:dyDescent="0.35">
      <c r="A13" s="7"/>
    </row>
    <row r="14" spans="1:18" x14ac:dyDescent="0.35">
      <c r="A14" s="7"/>
    </row>
    <row r="15" spans="1:18" x14ac:dyDescent="0.35">
      <c r="A15" s="7"/>
    </row>
    <row r="16" spans="1:18" x14ac:dyDescent="0.35">
      <c r="A16" s="7"/>
    </row>
    <row r="17" spans="1:1" x14ac:dyDescent="0.35">
      <c r="A17" s="7"/>
    </row>
    <row r="18" spans="1:1" x14ac:dyDescent="0.35">
      <c r="A18" s="7"/>
    </row>
    <row r="19" spans="1:1" x14ac:dyDescent="0.35">
      <c r="A19" s="7"/>
    </row>
    <row r="20" spans="1:1" x14ac:dyDescent="0.35">
      <c r="A20" s="7"/>
    </row>
    <row r="21" spans="1:1" x14ac:dyDescent="0.35">
      <c r="A21" s="7"/>
    </row>
    <row r="22" spans="1:1" x14ac:dyDescent="0.35">
      <c r="A22" s="7"/>
    </row>
    <row r="23" spans="1:1" x14ac:dyDescent="0.35">
      <c r="A23" s="7"/>
    </row>
    <row r="24" spans="1:1" x14ac:dyDescent="0.35">
      <c r="A24" s="7"/>
    </row>
    <row r="25" spans="1:1" x14ac:dyDescent="0.35">
      <c r="A25" s="7"/>
    </row>
    <row r="26" spans="1:1" x14ac:dyDescent="0.35">
      <c r="A26" s="7"/>
    </row>
    <row r="27" spans="1:1" x14ac:dyDescent="0.35">
      <c r="A27" s="7"/>
    </row>
    <row r="28" spans="1:1" x14ac:dyDescent="0.35">
      <c r="A28" s="7"/>
    </row>
    <row r="29" spans="1:1" x14ac:dyDescent="0.35">
      <c r="A29" s="7"/>
    </row>
    <row r="30" spans="1:1" x14ac:dyDescent="0.35">
      <c r="A30" s="7"/>
    </row>
    <row r="31" spans="1:1" x14ac:dyDescent="0.35">
      <c r="A31" s="7"/>
    </row>
    <row r="32" spans="1:1" x14ac:dyDescent="0.35">
      <c r="A32" s="7"/>
    </row>
    <row r="33" spans="1:1" x14ac:dyDescent="0.35">
      <c r="A33" s="7"/>
    </row>
    <row r="34" spans="1:1" x14ac:dyDescent="0.35">
      <c r="A34" s="7"/>
    </row>
    <row r="35" spans="1:1" x14ac:dyDescent="0.35">
      <c r="A35" s="7"/>
    </row>
    <row r="36" spans="1:1" x14ac:dyDescent="0.35">
      <c r="A36" s="7"/>
    </row>
    <row r="37" spans="1:1" x14ac:dyDescent="0.35">
      <c r="A37" s="7"/>
    </row>
    <row r="38" spans="1:1" x14ac:dyDescent="0.35">
      <c r="A38" s="11"/>
    </row>
    <row r="39" spans="1:1" x14ac:dyDescent="0.35">
      <c r="A39" s="7"/>
    </row>
    <row r="40" spans="1:1" x14ac:dyDescent="0.35">
      <c r="A40" s="7"/>
    </row>
    <row r="41" spans="1:1" x14ac:dyDescent="0.35">
      <c r="A41" s="7"/>
    </row>
    <row r="42" spans="1:1" x14ac:dyDescent="0.35">
      <c r="A42" s="7"/>
    </row>
    <row r="43" spans="1:1" x14ac:dyDescent="0.35">
      <c r="A43" s="7"/>
    </row>
    <row r="44" spans="1:1" x14ac:dyDescent="0.35">
      <c r="A44" s="7"/>
    </row>
    <row r="45" spans="1:1" x14ac:dyDescent="0.35">
      <c r="A45" s="7"/>
    </row>
    <row r="46" spans="1:1" x14ac:dyDescent="0.35">
      <c r="A46" s="7"/>
    </row>
    <row r="47" spans="1:1" x14ac:dyDescent="0.35">
      <c r="A47" s="7"/>
    </row>
    <row r="48" spans="1:1" x14ac:dyDescent="0.35">
      <c r="A48" s="7"/>
    </row>
    <row r="49" spans="1:1" x14ac:dyDescent="0.35">
      <c r="A49" s="7"/>
    </row>
    <row r="50" spans="1:1" x14ac:dyDescent="0.35">
      <c r="A50" s="7"/>
    </row>
    <row r="51" spans="1:1" x14ac:dyDescent="0.35">
      <c r="A51" s="6"/>
    </row>
    <row r="52" spans="1:1" x14ac:dyDescent="0.35">
      <c r="A52" s="20"/>
    </row>
    <row r="53" spans="1:1" x14ac:dyDescent="0.35">
      <c r="A53" s="13"/>
    </row>
    <row r="54" spans="1:1" x14ac:dyDescent="0.35">
      <c r="A54" s="15"/>
    </row>
    <row r="55" spans="1:1" x14ac:dyDescent="0.35">
      <c r="A55" s="16"/>
    </row>
    <row r="56" spans="1:1" x14ac:dyDescent="0.35">
      <c r="A56" s="27"/>
    </row>
    <row r="57" spans="1:1" x14ac:dyDescent="0.35">
      <c r="A57" s="7"/>
    </row>
    <row r="58" spans="1:1" x14ac:dyDescent="0.35">
      <c r="A58" s="13"/>
    </row>
    <row r="59" spans="1:1" x14ac:dyDescent="0.35">
      <c r="A59" s="15"/>
    </row>
    <row r="60" spans="1:1" x14ac:dyDescent="0.35">
      <c r="A60" s="16"/>
    </row>
    <row r="61" spans="1:1" x14ac:dyDescent="0.35">
      <c r="A61" s="27"/>
    </row>
    <row r="63" spans="1:1" x14ac:dyDescent="0.35">
      <c r="A63" s="13"/>
    </row>
    <row r="64" spans="1:1" x14ac:dyDescent="0.35">
      <c r="A64" s="15"/>
    </row>
    <row r="65" spans="1:1" x14ac:dyDescent="0.35">
      <c r="A65" s="16"/>
    </row>
    <row r="66" spans="1:1" x14ac:dyDescent="0.35">
      <c r="A66" s="27"/>
    </row>
  </sheetData>
  <hyperlinks>
    <hyperlink ref="A2" location="Content!A1" display="back to content page" xr:uid="{C5425C2B-D3CD-4BB2-AF8E-44F2BFF7687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8B0F-FACE-4B5B-9B26-076ED62778FB}">
  <sheetPr codeName="Sheet7"/>
  <dimension ref="A1:AQ66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9" customWidth="1"/>
    <col min="2" max="2" width="8.54296875" customWidth="1"/>
    <col min="3" max="22" width="9.1796875"/>
    <col min="23" max="23" width="8.54296875" bestFit="1" customWidth="1"/>
    <col min="24" max="43" width="13.7265625" hidden="1" customWidth="1"/>
  </cols>
  <sheetData>
    <row r="1" spans="1:43" ht="15.5" x14ac:dyDescent="0.35">
      <c r="A1" s="26" t="s">
        <v>91</v>
      </c>
      <c r="B1" s="26" t="s">
        <v>414</v>
      </c>
    </row>
    <row r="2" spans="1:43" x14ac:dyDescent="0.35">
      <c r="A2" s="130" t="s">
        <v>92</v>
      </c>
      <c r="C2" s="2"/>
      <c r="D2" s="2"/>
      <c r="E2" s="2"/>
      <c r="F2" s="2"/>
    </row>
    <row r="3" spans="1:43" x14ac:dyDescent="0.35">
      <c r="A3" s="63" t="s">
        <v>93</v>
      </c>
      <c r="B3" s="63">
        <v>2003</v>
      </c>
      <c r="C3" s="63">
        <v>2004</v>
      </c>
      <c r="D3" s="63">
        <v>2005</v>
      </c>
      <c r="E3" s="63">
        <v>2006</v>
      </c>
      <c r="F3" s="63">
        <v>2007</v>
      </c>
      <c r="G3" s="63">
        <v>2008</v>
      </c>
      <c r="H3" s="63">
        <v>2009</v>
      </c>
      <c r="I3" s="63">
        <v>2010</v>
      </c>
      <c r="J3" s="63">
        <v>2011</v>
      </c>
      <c r="K3" s="63">
        <v>2012</v>
      </c>
      <c r="L3" s="63">
        <v>2013</v>
      </c>
      <c r="M3" s="63">
        <v>2014</v>
      </c>
      <c r="N3" s="63">
        <v>2015</v>
      </c>
      <c r="O3" s="63">
        <v>2016</v>
      </c>
      <c r="P3" s="63">
        <v>2017</v>
      </c>
      <c r="Q3" s="63">
        <v>2018</v>
      </c>
      <c r="R3" s="63">
        <v>2019</v>
      </c>
      <c r="S3" s="63">
        <v>2020</v>
      </c>
      <c r="T3" s="63">
        <v>2021</v>
      </c>
      <c r="U3" s="63">
        <v>2022</v>
      </c>
      <c r="V3" s="63"/>
      <c r="W3" s="64"/>
      <c r="X3" s="145">
        <v>2003</v>
      </c>
      <c r="Y3" s="145">
        <v>2004</v>
      </c>
      <c r="Z3" s="145">
        <v>2005</v>
      </c>
      <c r="AA3" s="145">
        <v>2006</v>
      </c>
      <c r="AB3" s="145">
        <v>2007</v>
      </c>
      <c r="AC3" s="145">
        <v>2008</v>
      </c>
      <c r="AD3" s="145">
        <v>2009</v>
      </c>
      <c r="AE3" s="145">
        <v>2010</v>
      </c>
      <c r="AF3" s="145">
        <v>2011</v>
      </c>
      <c r="AG3" s="145">
        <v>2012</v>
      </c>
      <c r="AH3" s="145">
        <v>2013</v>
      </c>
      <c r="AI3" s="145">
        <v>2014</v>
      </c>
      <c r="AJ3" s="145">
        <v>2015</v>
      </c>
      <c r="AK3" s="145">
        <v>2016</v>
      </c>
      <c r="AL3" s="145">
        <v>2017</v>
      </c>
      <c r="AM3" s="145">
        <v>2018</v>
      </c>
      <c r="AN3" s="145">
        <v>2019</v>
      </c>
      <c r="AO3" s="145">
        <v>2020</v>
      </c>
      <c r="AP3" s="145">
        <v>2021</v>
      </c>
      <c r="AQ3" s="145">
        <v>2022</v>
      </c>
    </row>
    <row r="4" spans="1:43" x14ac:dyDescent="0.35">
      <c r="A4" s="6" t="s">
        <v>94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9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</row>
    <row r="5" spans="1:43" x14ac:dyDescent="0.35">
      <c r="A5" s="7" t="s">
        <v>95</v>
      </c>
      <c r="B5" s="229">
        <v>1.9311050000000001</v>
      </c>
      <c r="C5" s="229">
        <v>3.9422250000000001</v>
      </c>
      <c r="D5" s="229">
        <v>8.2829750000000004</v>
      </c>
      <c r="E5" s="229">
        <v>15.150130000000001</v>
      </c>
      <c r="F5" s="229">
        <v>23.72841</v>
      </c>
      <c r="G5" s="229">
        <v>31.225819999999999</v>
      </c>
      <c r="H5" s="229">
        <v>36.029580000000003</v>
      </c>
      <c r="I5" s="229">
        <v>40.246920000000003</v>
      </c>
      <c r="J5" s="229">
        <v>49.767769999999999</v>
      </c>
      <c r="K5" s="229">
        <v>50.758139999999997</v>
      </c>
      <c r="L5" s="229">
        <v>50.809640000000002</v>
      </c>
      <c r="M5" s="229">
        <v>51.800289999999997</v>
      </c>
      <c r="N5" s="229">
        <v>49.362450000000003</v>
      </c>
      <c r="O5" s="229">
        <v>44.593510000000002</v>
      </c>
      <c r="P5" s="229">
        <v>44.106450000000002</v>
      </c>
      <c r="Q5" s="229">
        <v>42.490949999999998</v>
      </c>
      <c r="R5" s="229">
        <v>45.837739999999997</v>
      </c>
      <c r="S5" s="229">
        <v>43.810090000000002</v>
      </c>
      <c r="T5" s="229">
        <v>44.423729999999999</v>
      </c>
      <c r="U5" s="229">
        <v>67.373469999999998</v>
      </c>
      <c r="V5" s="126"/>
      <c r="X5" s="90">
        <v>18124342</v>
      </c>
      <c r="Y5" s="90">
        <v>18771125</v>
      </c>
      <c r="Z5" s="90">
        <v>19450959</v>
      </c>
      <c r="AA5" s="90">
        <v>20162340</v>
      </c>
      <c r="AB5" s="90">
        <v>20909684</v>
      </c>
      <c r="AC5" s="90">
        <v>21691522</v>
      </c>
      <c r="AD5" s="90">
        <v>22507674</v>
      </c>
      <c r="AE5" s="90">
        <v>23364185</v>
      </c>
      <c r="AF5" s="90">
        <v>24259111</v>
      </c>
      <c r="AG5" s="90">
        <v>25188292</v>
      </c>
      <c r="AH5" s="90">
        <v>26147002</v>
      </c>
      <c r="AI5" s="90">
        <v>27128337</v>
      </c>
      <c r="AJ5" s="90">
        <v>28127721</v>
      </c>
      <c r="AK5" s="90">
        <v>29154746</v>
      </c>
      <c r="AL5" s="90">
        <v>30208628</v>
      </c>
      <c r="AM5" s="90">
        <v>31273533</v>
      </c>
      <c r="AN5" s="90">
        <v>32353588</v>
      </c>
      <c r="AO5" s="90">
        <v>33428486</v>
      </c>
      <c r="AP5" s="90">
        <v>34503774</v>
      </c>
      <c r="AQ5" s="90">
        <v>35588987</v>
      </c>
    </row>
    <row r="6" spans="1:43" x14ac:dyDescent="0.35">
      <c r="A6" s="7" t="s">
        <v>96</v>
      </c>
      <c r="B6" s="229">
        <v>3.0835430000000001</v>
      </c>
      <c r="C6" s="229">
        <v>5.8182130000000001</v>
      </c>
      <c r="D6" s="229">
        <v>7.316681</v>
      </c>
      <c r="E6" s="229">
        <v>12.56424</v>
      </c>
      <c r="F6" s="229">
        <v>23.726099999999999</v>
      </c>
      <c r="G6" s="229">
        <v>40.704859999999996</v>
      </c>
      <c r="H6" s="229">
        <v>54.87426</v>
      </c>
      <c r="I6" s="229">
        <v>74.900819999999996</v>
      </c>
      <c r="J6" s="229">
        <v>79.836550000000003</v>
      </c>
      <c r="K6" s="229">
        <v>83.960260000000005</v>
      </c>
      <c r="L6" s="229">
        <v>93.391199999999998</v>
      </c>
      <c r="M6" s="229">
        <v>81.58793</v>
      </c>
      <c r="N6" s="229">
        <v>85.229479999999995</v>
      </c>
      <c r="O6" s="229">
        <v>78.973560000000006</v>
      </c>
      <c r="P6" s="229">
        <v>75.650700000000001</v>
      </c>
      <c r="Q6" s="229">
        <v>79.240629999999996</v>
      </c>
      <c r="R6" s="229">
        <v>84.210520000000002</v>
      </c>
      <c r="S6" s="229">
        <v>88.118189999999998</v>
      </c>
      <c r="T6" s="229">
        <v>97.960179999999994</v>
      </c>
      <c r="U6" s="229">
        <v>108.9653</v>
      </c>
      <c r="V6" s="126"/>
      <c r="X6" s="90">
        <v>7659208</v>
      </c>
      <c r="Y6" s="90">
        <v>7894554</v>
      </c>
      <c r="Z6" s="90">
        <v>8149419</v>
      </c>
      <c r="AA6" s="90">
        <v>8402631</v>
      </c>
      <c r="AB6" s="90">
        <v>8647761</v>
      </c>
      <c r="AC6" s="90">
        <v>8906469</v>
      </c>
      <c r="AD6" s="90">
        <v>9172514</v>
      </c>
      <c r="AE6" s="90">
        <v>9445710</v>
      </c>
      <c r="AF6" s="90">
        <v>9726380</v>
      </c>
      <c r="AG6" s="90">
        <v>10014078</v>
      </c>
      <c r="AH6" s="90">
        <v>10308730</v>
      </c>
      <c r="AI6" s="90">
        <v>10614844</v>
      </c>
      <c r="AJ6" s="90">
        <v>10932783</v>
      </c>
      <c r="AK6" s="90">
        <v>11260085</v>
      </c>
      <c r="AL6" s="90">
        <v>11596779</v>
      </c>
      <c r="AM6" s="90">
        <v>11940683</v>
      </c>
      <c r="AN6" s="90">
        <v>12290444</v>
      </c>
      <c r="AO6" s="90">
        <v>12643123</v>
      </c>
      <c r="AP6" s="90">
        <v>12996895</v>
      </c>
      <c r="AQ6" s="90">
        <v>13352864</v>
      </c>
    </row>
    <row r="7" spans="1:43" x14ac:dyDescent="0.35">
      <c r="A7" s="7" t="s">
        <v>97</v>
      </c>
      <c r="B7" s="229">
        <v>1.8271930000000001</v>
      </c>
      <c r="C7" s="229">
        <v>2.9446650000000001</v>
      </c>
      <c r="D7" s="229">
        <v>4.5657839999999998</v>
      </c>
      <c r="E7" s="229">
        <v>7.1010600000000004</v>
      </c>
      <c r="F7" s="229">
        <v>12.59083</v>
      </c>
      <c r="G7" s="229">
        <v>19.89845</v>
      </c>
      <c r="H7" s="229">
        <v>24.43207</v>
      </c>
      <c r="I7" s="229">
        <v>35.415430000000001</v>
      </c>
      <c r="J7" s="229">
        <v>46.270319999999998</v>
      </c>
      <c r="K7" s="229">
        <v>58.29298</v>
      </c>
      <c r="L7" s="229">
        <v>63.736820000000002</v>
      </c>
      <c r="M7" s="229">
        <v>68.764439999999993</v>
      </c>
      <c r="N7" s="229">
        <v>77.181759999999997</v>
      </c>
      <c r="O7" s="229">
        <v>79.915130000000005</v>
      </c>
      <c r="P7" s="229">
        <v>90.474410000000006</v>
      </c>
      <c r="Q7" s="229">
        <v>94.833380000000005</v>
      </c>
      <c r="R7" s="229">
        <v>97.197680000000005</v>
      </c>
      <c r="S7" s="229">
        <v>102.76260000000001</v>
      </c>
      <c r="T7" s="229">
        <v>111.6631</v>
      </c>
      <c r="U7" s="229"/>
      <c r="V7" s="126"/>
      <c r="X7" s="90">
        <v>13030591</v>
      </c>
      <c r="Y7" s="90">
        <v>13445977</v>
      </c>
      <c r="Z7" s="90">
        <v>13876127</v>
      </c>
      <c r="AA7" s="90">
        <v>14316242</v>
      </c>
      <c r="AB7" s="90">
        <v>14757074</v>
      </c>
      <c r="AC7" s="90">
        <v>15197915</v>
      </c>
      <c r="AD7" s="90">
        <v>15650022</v>
      </c>
      <c r="AE7" s="90">
        <v>16116845</v>
      </c>
      <c r="AF7" s="90">
        <v>16602651</v>
      </c>
      <c r="AG7" s="90">
        <v>17113732</v>
      </c>
      <c r="AH7" s="90">
        <v>17636408</v>
      </c>
      <c r="AI7" s="90">
        <v>18169842</v>
      </c>
      <c r="AJ7" s="90">
        <v>18718019</v>
      </c>
      <c r="AK7" s="90">
        <v>19275498</v>
      </c>
      <c r="AL7" s="90">
        <v>19835858</v>
      </c>
      <c r="AM7" s="90">
        <v>20392723</v>
      </c>
      <c r="AN7" s="90">
        <v>20951639</v>
      </c>
      <c r="AO7" s="90">
        <v>21522626</v>
      </c>
      <c r="AP7" s="90">
        <v>22100683</v>
      </c>
      <c r="AQ7" s="90">
        <v>22673762</v>
      </c>
    </row>
    <row r="8" spans="1:43" x14ac:dyDescent="0.35">
      <c r="A8" s="7" t="s">
        <v>98</v>
      </c>
      <c r="B8" s="229">
        <v>0.93283000000000005</v>
      </c>
      <c r="C8" s="229">
        <v>1.412261</v>
      </c>
      <c r="D8" s="229">
        <v>2.070681</v>
      </c>
      <c r="E8" s="229">
        <v>2.611583</v>
      </c>
      <c r="F8" s="229">
        <v>3.3985310000000002</v>
      </c>
      <c r="G8" s="229">
        <v>5.8054800000000002</v>
      </c>
      <c r="H8" s="229">
        <v>10.57194</v>
      </c>
      <c r="I8" s="229">
        <v>18.386119999999998</v>
      </c>
      <c r="J8" s="229">
        <v>20.247890000000002</v>
      </c>
      <c r="K8" s="229">
        <v>22.940439999999999</v>
      </c>
      <c r="L8" s="229">
        <v>24.994450000000001</v>
      </c>
      <c r="M8" s="229">
        <v>30.42672</v>
      </c>
      <c r="N8" s="229">
        <v>46.589230000000001</v>
      </c>
      <c r="O8" s="229">
        <v>49.139270000000003</v>
      </c>
      <c r="P8" s="229">
        <v>53.073039999999999</v>
      </c>
      <c r="Q8" s="229">
        <v>54.970030000000001</v>
      </c>
      <c r="R8" s="229">
        <v>55.007390000000001</v>
      </c>
      <c r="S8" s="229">
        <v>54.263730000000002</v>
      </c>
      <c r="T8" s="229">
        <v>61.671280000000003</v>
      </c>
      <c r="U8" s="229">
        <v>57.961300000000001</v>
      </c>
      <c r="V8" s="126"/>
      <c r="X8" s="90">
        <v>6860846</v>
      </c>
      <c r="Y8" s="90">
        <v>7120496</v>
      </c>
      <c r="Z8" s="90">
        <v>7388874</v>
      </c>
      <c r="AA8" s="90">
        <v>7658190</v>
      </c>
      <c r="AB8" s="90">
        <v>7944609</v>
      </c>
      <c r="AC8" s="90">
        <v>8278109</v>
      </c>
      <c r="AD8" s="90">
        <v>8709366</v>
      </c>
      <c r="AE8" s="90">
        <v>9126605</v>
      </c>
      <c r="AF8" s="90">
        <v>9455733</v>
      </c>
      <c r="AG8" s="90">
        <v>9795479</v>
      </c>
      <c r="AH8" s="90">
        <v>10149577</v>
      </c>
      <c r="AI8" s="90">
        <v>10494913</v>
      </c>
      <c r="AJ8" s="90">
        <v>10727148</v>
      </c>
      <c r="AK8" s="90">
        <v>10903327</v>
      </c>
      <c r="AL8" s="90">
        <v>11155593</v>
      </c>
      <c r="AM8" s="90">
        <v>11493472</v>
      </c>
      <c r="AN8" s="90">
        <v>11874838</v>
      </c>
      <c r="AO8" s="90">
        <v>12220227</v>
      </c>
      <c r="AP8" s="90">
        <v>12551213</v>
      </c>
      <c r="AQ8" s="90">
        <v>12889576</v>
      </c>
    </row>
    <row r="9" spans="1:43" x14ac:dyDescent="0.35">
      <c r="A9" s="7" t="s">
        <v>99</v>
      </c>
      <c r="B9" s="229">
        <v>0.99333400000000005</v>
      </c>
      <c r="C9" s="229">
        <v>1.4580310000000001</v>
      </c>
      <c r="D9" s="229">
        <v>2.3759549999999998</v>
      </c>
      <c r="E9" s="229">
        <v>2.5615039999999998</v>
      </c>
      <c r="F9" s="229">
        <v>7.7704180000000003</v>
      </c>
      <c r="G9" s="229">
        <v>12.75958</v>
      </c>
      <c r="H9" s="229">
        <v>18.920660000000002</v>
      </c>
      <c r="I9" s="229">
        <v>21.013259999999999</v>
      </c>
      <c r="J9" s="229">
        <v>20.972940000000001</v>
      </c>
      <c r="K9" s="229">
        <v>23.948060000000002</v>
      </c>
      <c r="L9" s="229">
        <v>28.32526</v>
      </c>
      <c r="M9" s="229">
        <v>24.081769999999999</v>
      </c>
      <c r="N9" s="229">
        <v>25.78145</v>
      </c>
      <c r="O9" s="229">
        <v>25.454740000000001</v>
      </c>
      <c r="P9" s="229">
        <v>23.523109999999999</v>
      </c>
      <c r="Q9" s="229">
        <v>25.109249999999999</v>
      </c>
      <c r="R9" s="229">
        <v>30.623819999999998</v>
      </c>
      <c r="S9" s="229">
        <v>34.269010000000002</v>
      </c>
      <c r="T9" s="229">
        <v>33.552289999999999</v>
      </c>
      <c r="U9" s="229"/>
      <c r="V9" s="126"/>
      <c r="X9" s="90">
        <v>4026841</v>
      </c>
      <c r="Y9" s="90">
        <v>4115138</v>
      </c>
      <c r="Z9" s="90">
        <v>4208834</v>
      </c>
      <c r="AA9" s="90">
        <v>4294352</v>
      </c>
      <c r="AB9" s="90">
        <v>4375569</v>
      </c>
      <c r="AC9" s="90">
        <v>4467233</v>
      </c>
      <c r="AD9" s="90">
        <v>4564540</v>
      </c>
      <c r="AE9" s="90">
        <v>4660067</v>
      </c>
      <c r="AF9" s="90">
        <v>4732022</v>
      </c>
      <c r="AG9" s="90">
        <v>4773306</v>
      </c>
      <c r="AH9" s="90">
        <v>4802428</v>
      </c>
      <c r="AI9" s="90">
        <v>4798734</v>
      </c>
      <c r="AJ9" s="90">
        <v>4819333</v>
      </c>
      <c r="AK9" s="90">
        <v>4904177</v>
      </c>
      <c r="AL9" s="90">
        <v>4996741</v>
      </c>
      <c r="AM9" s="90">
        <v>5094780</v>
      </c>
      <c r="AN9" s="90">
        <v>5209324</v>
      </c>
      <c r="AO9" s="90">
        <v>5343020</v>
      </c>
      <c r="AP9" s="90">
        <v>5457154</v>
      </c>
      <c r="AQ9" s="90">
        <v>5579144</v>
      </c>
    </row>
    <row r="10" spans="1:43" x14ac:dyDescent="0.35">
      <c r="A10" s="7" t="s">
        <v>100</v>
      </c>
      <c r="B10" s="229">
        <v>0.70680100000000001</v>
      </c>
      <c r="C10" s="229">
        <v>1.27945</v>
      </c>
      <c r="D10" s="229">
        <v>2.098948</v>
      </c>
      <c r="E10" s="229">
        <v>4.4964820000000003</v>
      </c>
      <c r="F10" s="229">
        <v>8.5645720000000001</v>
      </c>
      <c r="G10" s="229">
        <v>14.41615</v>
      </c>
      <c r="H10" s="229">
        <v>19.844249999999999</v>
      </c>
      <c r="I10" s="229">
        <v>24.172930000000001</v>
      </c>
      <c r="J10" s="229">
        <v>29.759229999999999</v>
      </c>
      <c r="K10" s="229">
        <v>34.514420000000001</v>
      </c>
      <c r="L10" s="229">
        <v>34.511040000000001</v>
      </c>
      <c r="M10" s="229">
        <v>38.340600000000002</v>
      </c>
      <c r="N10" s="229">
        <v>38.654110000000003</v>
      </c>
      <c r="O10" s="229">
        <v>38.277720000000002</v>
      </c>
      <c r="P10" s="229">
        <v>42.215620000000001</v>
      </c>
      <c r="Q10" s="229">
        <v>44.757989999999999</v>
      </c>
      <c r="R10" s="229">
        <v>47.528390000000002</v>
      </c>
      <c r="S10" s="229">
        <v>52.191690000000001</v>
      </c>
      <c r="T10" s="229">
        <v>60.223030000000001</v>
      </c>
      <c r="U10" s="229">
        <v>68.196290000000005</v>
      </c>
      <c r="V10" s="126"/>
      <c r="X10" s="90">
        <v>9196366</v>
      </c>
      <c r="Y10" s="90">
        <v>9613503</v>
      </c>
      <c r="Z10" s="90">
        <v>10005012</v>
      </c>
      <c r="AA10" s="90">
        <v>10365614</v>
      </c>
      <c r="AB10" s="90">
        <v>10722731</v>
      </c>
      <c r="AC10" s="90">
        <v>11098664</v>
      </c>
      <c r="AD10" s="90">
        <v>11496128</v>
      </c>
      <c r="AE10" s="90">
        <v>11894727</v>
      </c>
      <c r="AF10" s="90">
        <v>12317730</v>
      </c>
      <c r="AG10" s="90">
        <v>12754906</v>
      </c>
      <c r="AH10" s="90">
        <v>13216766</v>
      </c>
      <c r="AI10" s="90">
        <v>13697126</v>
      </c>
      <c r="AJ10" s="90">
        <v>14140274</v>
      </c>
      <c r="AK10" s="90">
        <v>14592585</v>
      </c>
      <c r="AL10" s="90">
        <v>15085884</v>
      </c>
      <c r="AM10" s="90">
        <v>15604210</v>
      </c>
      <c r="AN10" s="90">
        <v>16126866</v>
      </c>
      <c r="AO10" s="90">
        <v>16644701</v>
      </c>
      <c r="AP10" s="90">
        <v>17179740</v>
      </c>
      <c r="AQ10" s="90">
        <v>17723315</v>
      </c>
    </row>
    <row r="11" spans="1:43" x14ac:dyDescent="0.35">
      <c r="A11" s="7" t="s">
        <v>101</v>
      </c>
      <c r="B11" s="229">
        <v>0.35079700000000003</v>
      </c>
      <c r="C11" s="229">
        <v>1.441614</v>
      </c>
      <c r="D11" s="229">
        <v>2.6191070000000001</v>
      </c>
      <c r="E11" s="229">
        <v>6.0988189999999998</v>
      </c>
      <c r="F11" s="229">
        <v>10.06711</v>
      </c>
      <c r="G11" s="229">
        <v>14.57432</v>
      </c>
      <c r="H11" s="229">
        <v>19.081299999999999</v>
      </c>
      <c r="I11" s="229">
        <v>25.193899999999999</v>
      </c>
      <c r="J11" s="229">
        <v>32.300800000000002</v>
      </c>
      <c r="K11" s="229">
        <v>41.415550000000003</v>
      </c>
      <c r="L11" s="229">
        <v>49.686010000000003</v>
      </c>
      <c r="M11" s="229">
        <v>53.59552</v>
      </c>
      <c r="N11" s="229">
        <v>58.172649999999997</v>
      </c>
      <c r="O11" s="229">
        <v>60.891120000000001</v>
      </c>
      <c r="P11" s="229">
        <v>61.564419999999998</v>
      </c>
      <c r="Q11" s="229">
        <v>64.265619999999998</v>
      </c>
      <c r="R11" s="229">
        <v>72.721639999999994</v>
      </c>
      <c r="S11" s="229">
        <v>96.950130000000001</v>
      </c>
      <c r="T11" s="229">
        <v>103.8732</v>
      </c>
      <c r="U11" s="229">
        <v>100.2383</v>
      </c>
      <c r="V11" s="126"/>
      <c r="X11" s="90">
        <v>570130</v>
      </c>
      <c r="Y11" s="90">
        <v>581154</v>
      </c>
      <c r="Z11" s="90">
        <v>592683</v>
      </c>
      <c r="AA11" s="90">
        <v>604658</v>
      </c>
      <c r="AB11" s="90">
        <v>616899</v>
      </c>
      <c r="AC11" s="90">
        <v>629470</v>
      </c>
      <c r="AD11" s="90">
        <v>642493</v>
      </c>
      <c r="AE11" s="90">
        <v>656024</v>
      </c>
      <c r="AF11" s="90">
        <v>670071</v>
      </c>
      <c r="AG11" s="90">
        <v>684553</v>
      </c>
      <c r="AH11" s="90">
        <v>699393</v>
      </c>
      <c r="AI11" s="90">
        <v>714612</v>
      </c>
      <c r="AJ11" s="90">
        <v>730216</v>
      </c>
      <c r="AK11" s="90">
        <v>746232</v>
      </c>
      <c r="AL11" s="90">
        <v>761664</v>
      </c>
      <c r="AM11" s="90">
        <v>776313</v>
      </c>
      <c r="AN11" s="90">
        <v>790986</v>
      </c>
      <c r="AO11" s="90">
        <v>806166</v>
      </c>
      <c r="AP11" s="90">
        <v>821625</v>
      </c>
      <c r="AQ11" s="90">
        <v>836774</v>
      </c>
    </row>
    <row r="12" spans="1:43" x14ac:dyDescent="0.35">
      <c r="A12" s="7" t="s">
        <v>102</v>
      </c>
      <c r="B12" s="229">
        <v>2.3422800000000001</v>
      </c>
      <c r="C12" s="229">
        <v>3.6316700000000002</v>
      </c>
      <c r="D12" s="229">
        <v>4.8560249999999998</v>
      </c>
      <c r="E12" s="229">
        <v>7.5631149999999998</v>
      </c>
      <c r="F12" s="229">
        <v>10.933920000000001</v>
      </c>
      <c r="G12" s="229">
        <v>15.964119999999999</v>
      </c>
      <c r="H12" s="229">
        <v>14.71686</v>
      </c>
      <c r="I12" s="229">
        <v>17.804069999999999</v>
      </c>
      <c r="J12" s="229">
        <v>22.78792</v>
      </c>
      <c r="K12" s="229">
        <v>28.3004</v>
      </c>
      <c r="L12" s="229">
        <v>38.431649999999998</v>
      </c>
      <c r="M12" s="229">
        <v>48.79683</v>
      </c>
      <c r="N12" s="229">
        <v>47.996780000000001</v>
      </c>
      <c r="O12" s="229">
        <v>35.477060000000002</v>
      </c>
      <c r="P12" s="229">
        <v>41.971850000000003</v>
      </c>
      <c r="Q12" s="229">
        <v>41.87818</v>
      </c>
      <c r="R12" s="229">
        <v>41.290730000000003</v>
      </c>
      <c r="S12" s="229">
        <v>43.93862</v>
      </c>
      <c r="T12" s="229">
        <v>48.893300000000004</v>
      </c>
      <c r="U12" s="229">
        <v>50.342419999999997</v>
      </c>
      <c r="V12" s="135"/>
      <c r="X12" s="90">
        <v>53205639</v>
      </c>
      <c r="Y12" s="90">
        <v>54815607</v>
      </c>
      <c r="Z12" s="90">
        <v>56550247</v>
      </c>
      <c r="AA12" s="90">
        <v>58381630</v>
      </c>
      <c r="AB12" s="90">
        <v>60289422</v>
      </c>
      <c r="AC12" s="90">
        <v>62249724</v>
      </c>
      <c r="AD12" s="90">
        <v>64270232</v>
      </c>
      <c r="AE12" s="90">
        <v>66391257</v>
      </c>
      <c r="AF12" s="90">
        <v>68654269</v>
      </c>
      <c r="AG12" s="90">
        <v>70997870</v>
      </c>
      <c r="AH12" s="90">
        <v>73460021</v>
      </c>
      <c r="AI12" s="90">
        <v>76035588</v>
      </c>
      <c r="AJ12" s="90">
        <v>78656904</v>
      </c>
      <c r="AK12" s="90">
        <v>81430977</v>
      </c>
      <c r="AL12" s="90">
        <v>84283273</v>
      </c>
      <c r="AM12" s="90">
        <v>87087355</v>
      </c>
      <c r="AN12" s="90">
        <v>89906890</v>
      </c>
      <c r="AO12" s="90">
        <v>92853164</v>
      </c>
      <c r="AP12" s="90">
        <v>95894118</v>
      </c>
      <c r="AQ12" s="90">
        <v>99010212</v>
      </c>
    </row>
    <row r="13" spans="1:43" x14ac:dyDescent="0.35">
      <c r="A13" s="7" t="s">
        <v>103</v>
      </c>
      <c r="B13" s="229">
        <v>2.852144</v>
      </c>
      <c r="C13" s="229">
        <v>4.2134819999999999</v>
      </c>
      <c r="D13" s="229">
        <v>5.3020839999999998</v>
      </c>
      <c r="E13" s="229">
        <v>5.291601</v>
      </c>
      <c r="F13" s="229">
        <v>8.0373699999999992</v>
      </c>
      <c r="G13" s="229">
        <v>12.78172</v>
      </c>
      <c r="H13" s="229">
        <v>14.290929999999999</v>
      </c>
      <c r="I13" s="229">
        <v>18.017099999999999</v>
      </c>
      <c r="J13" s="229">
        <v>20.607040000000001</v>
      </c>
      <c r="K13" s="229">
        <v>22.26437</v>
      </c>
      <c r="L13" s="229">
        <v>25.121919999999999</v>
      </c>
      <c r="M13" s="229">
        <v>29.021640000000001</v>
      </c>
      <c r="N13" s="229">
        <v>31.239470000000001</v>
      </c>
      <c r="O13" s="229">
        <v>33.739750000000001</v>
      </c>
      <c r="P13" s="229">
        <v>35.862349999999999</v>
      </c>
      <c r="Q13" s="229">
        <v>37.366419999999998</v>
      </c>
      <c r="R13" s="229">
        <v>38.535220000000002</v>
      </c>
      <c r="S13" s="229">
        <v>39.814030000000002</v>
      </c>
      <c r="T13" s="229">
        <v>44.261760000000002</v>
      </c>
      <c r="U13" s="229">
        <v>46.327199999999998</v>
      </c>
      <c r="V13" s="135"/>
      <c r="X13" s="90">
        <v>806411</v>
      </c>
      <c r="Y13" s="90">
        <v>818373</v>
      </c>
      <c r="Z13" s="90">
        <v>830861</v>
      </c>
      <c r="AA13" s="90">
        <v>846947</v>
      </c>
      <c r="AB13" s="90">
        <v>865196</v>
      </c>
      <c r="AC13" s="90">
        <v>882886</v>
      </c>
      <c r="AD13" s="90">
        <v>901103</v>
      </c>
      <c r="AE13" s="90">
        <v>919199</v>
      </c>
      <c r="AF13" s="90">
        <v>936811</v>
      </c>
      <c r="AG13" s="90">
        <v>954297</v>
      </c>
      <c r="AH13" s="90">
        <v>971753</v>
      </c>
      <c r="AI13" s="90">
        <v>989087</v>
      </c>
      <c r="AJ13" s="90">
        <v>1006259</v>
      </c>
      <c r="AK13" s="90">
        <v>1023261</v>
      </c>
      <c r="AL13" s="90">
        <v>1040233</v>
      </c>
      <c r="AM13" s="90">
        <v>1057198</v>
      </c>
      <c r="AN13" s="90">
        <v>1073994</v>
      </c>
      <c r="AO13" s="90">
        <v>1090156</v>
      </c>
      <c r="AP13" s="90">
        <v>1105557</v>
      </c>
      <c r="AQ13" s="90">
        <v>1120849</v>
      </c>
    </row>
    <row r="14" spans="1:43" x14ac:dyDescent="0.35">
      <c r="A14" s="7" t="s">
        <v>104</v>
      </c>
      <c r="B14" s="229">
        <v>0</v>
      </c>
      <c r="C14" s="229">
        <v>0.72381399999999996</v>
      </c>
      <c r="D14" s="229">
        <v>1.4280310000000001</v>
      </c>
      <c r="E14" s="229">
        <v>2.1525690000000002</v>
      </c>
      <c r="F14" s="229">
        <v>2.8825409999999998</v>
      </c>
      <c r="G14" s="229">
        <v>3.614071</v>
      </c>
      <c r="H14" s="229">
        <v>4.5763660000000002</v>
      </c>
      <c r="I14" s="229">
        <v>5.885993</v>
      </c>
      <c r="J14" s="229">
        <v>7.5427499999999998</v>
      </c>
      <c r="K14" s="229">
        <v>9.3858259999999998</v>
      </c>
      <c r="L14" s="229">
        <v>10.764699999999999</v>
      </c>
      <c r="M14" s="229">
        <v>12.559329999999999</v>
      </c>
      <c r="N14" s="229">
        <v>14.22153</v>
      </c>
      <c r="O14" s="229">
        <v>15.03586</v>
      </c>
      <c r="P14" s="229">
        <v>20.459630000000001</v>
      </c>
      <c r="Q14" s="229"/>
      <c r="R14" s="229">
        <v>37.469799999999999</v>
      </c>
      <c r="S14" s="229">
        <v>50.648670000000003</v>
      </c>
      <c r="T14" s="229">
        <v>49.74709</v>
      </c>
      <c r="U14" s="229"/>
      <c r="V14" s="126"/>
      <c r="X14" s="90">
        <v>2653390</v>
      </c>
      <c r="Y14" s="90">
        <v>2763140</v>
      </c>
      <c r="Z14" s="90">
        <v>2831732</v>
      </c>
      <c r="AA14" s="90">
        <v>2880093</v>
      </c>
      <c r="AB14" s="90">
        <v>2926168</v>
      </c>
      <c r="AC14" s="90">
        <v>3005779</v>
      </c>
      <c r="AD14" s="90">
        <v>3083888</v>
      </c>
      <c r="AE14" s="90">
        <v>3147727</v>
      </c>
      <c r="AF14" s="90">
        <v>3207570</v>
      </c>
      <c r="AG14" s="90">
        <v>3252596</v>
      </c>
      <c r="AH14" s="90">
        <v>3296367</v>
      </c>
      <c r="AI14" s="90">
        <v>3323425</v>
      </c>
      <c r="AJ14" s="90">
        <v>3340006</v>
      </c>
      <c r="AK14" s="90">
        <v>3365287</v>
      </c>
      <c r="AL14" s="90">
        <v>3396933</v>
      </c>
      <c r="AM14" s="90">
        <v>3445374</v>
      </c>
      <c r="AN14" s="90">
        <v>3498818</v>
      </c>
      <c r="AO14" s="90">
        <v>3555868</v>
      </c>
      <c r="AP14" s="90">
        <v>3620312</v>
      </c>
      <c r="AQ14" s="90">
        <v>3684032</v>
      </c>
    </row>
    <row r="15" spans="1:43" x14ac:dyDescent="0.35">
      <c r="A15" s="7" t="s">
        <v>105</v>
      </c>
      <c r="B15" s="229">
        <v>7.0144999999999999E-2</v>
      </c>
      <c r="C15" s="229">
        <v>0.20655000000000001</v>
      </c>
      <c r="D15" s="229">
        <v>0.53005100000000005</v>
      </c>
      <c r="E15" s="229">
        <v>1.087575</v>
      </c>
      <c r="F15" s="229">
        <v>1.4738469999999999</v>
      </c>
      <c r="G15" s="229">
        <v>2.3169680000000001</v>
      </c>
      <c r="H15" s="229">
        <v>4.6702500000000002</v>
      </c>
      <c r="I15" s="229">
        <v>7.6806020000000004</v>
      </c>
      <c r="J15" s="229">
        <v>15.38551</v>
      </c>
      <c r="K15" s="229">
        <v>21.729600000000001</v>
      </c>
      <c r="L15" s="229">
        <v>26.417090000000002</v>
      </c>
      <c r="M15" s="229">
        <v>30.567409999999999</v>
      </c>
      <c r="N15" s="229">
        <v>41.290959999999998</v>
      </c>
      <c r="O15" s="229">
        <v>48.648899999999998</v>
      </c>
      <c r="P15" s="229">
        <v>36.599580000000003</v>
      </c>
      <c r="Q15" s="229"/>
      <c r="R15" s="229">
        <v>36.733069999999998</v>
      </c>
      <c r="S15" s="229">
        <v>37.972230000000003</v>
      </c>
      <c r="T15" s="229">
        <v>53.623530000000002</v>
      </c>
      <c r="U15" s="229">
        <v>56.024529999999999</v>
      </c>
      <c r="V15" s="126"/>
      <c r="X15" s="90">
        <v>73168838</v>
      </c>
      <c r="Y15" s="90">
        <v>75301026</v>
      </c>
      <c r="Z15" s="90">
        <v>77469940</v>
      </c>
      <c r="AA15" s="90">
        <v>79691050</v>
      </c>
      <c r="AB15" s="90">
        <v>81996185</v>
      </c>
      <c r="AC15" s="90">
        <v>84357105</v>
      </c>
      <c r="AD15" s="90">
        <v>86755585</v>
      </c>
      <c r="AE15" s="90">
        <v>89237791</v>
      </c>
      <c r="AF15" s="90">
        <v>91817929</v>
      </c>
      <c r="AG15" s="90">
        <v>94451280</v>
      </c>
      <c r="AH15" s="90">
        <v>97084366</v>
      </c>
      <c r="AI15" s="90">
        <v>99746766</v>
      </c>
      <c r="AJ15" s="90">
        <v>102000000</v>
      </c>
      <c r="AK15" s="90">
        <v>105000000</v>
      </c>
      <c r="AL15" s="90">
        <v>108000000</v>
      </c>
      <c r="AM15" s="90">
        <v>111000000</v>
      </c>
      <c r="AN15" s="90">
        <v>114000000</v>
      </c>
      <c r="AO15" s="90">
        <v>117000000</v>
      </c>
      <c r="AP15" s="90">
        <v>120000000</v>
      </c>
      <c r="AQ15" s="90">
        <v>123000000</v>
      </c>
    </row>
    <row r="16" spans="1:43" x14ac:dyDescent="0.35">
      <c r="A16" s="7" t="s">
        <v>106</v>
      </c>
      <c r="B16" s="229">
        <v>9.5322800000000001</v>
      </c>
      <c r="C16" s="229">
        <v>10.854559999999999</v>
      </c>
      <c r="D16" s="229">
        <v>14.905010000000001</v>
      </c>
      <c r="E16" s="229">
        <v>23.628029999999999</v>
      </c>
      <c r="F16" s="229">
        <v>45.349809999999998</v>
      </c>
      <c r="G16" s="229">
        <v>64.054329999999993</v>
      </c>
      <c r="H16" s="229">
        <v>69.903660000000002</v>
      </c>
      <c r="I16" s="229">
        <v>76.310640000000006</v>
      </c>
      <c r="J16" s="229">
        <v>70.120840000000001</v>
      </c>
      <c r="K16" s="229">
        <v>74.050489999999996</v>
      </c>
      <c r="L16" s="229">
        <v>87.010260000000002</v>
      </c>
      <c r="M16" s="229">
        <v>104.3249</v>
      </c>
      <c r="N16" s="229">
        <v>120.5287</v>
      </c>
      <c r="O16" s="229">
        <v>122.4806</v>
      </c>
      <c r="P16" s="229">
        <v>124.56</v>
      </c>
      <c r="Q16" s="229">
        <v>130.12280000000001</v>
      </c>
      <c r="R16" s="229">
        <v>103.02249999999999</v>
      </c>
      <c r="S16" s="229">
        <v>104.03879999999999</v>
      </c>
      <c r="T16" s="229">
        <v>101.4409</v>
      </c>
      <c r="U16" s="229"/>
      <c r="V16" s="126"/>
      <c r="X16" s="90">
        <v>1566257</v>
      </c>
      <c r="Y16" s="90">
        <v>1612225</v>
      </c>
      <c r="Z16" s="90">
        <v>1660368</v>
      </c>
      <c r="AA16" s="90">
        <v>1711294</v>
      </c>
      <c r="AB16" s="90">
        <v>1764883</v>
      </c>
      <c r="AC16" s="90">
        <v>1820542</v>
      </c>
      <c r="AD16" s="90">
        <v>1878119</v>
      </c>
      <c r="AE16" s="90">
        <v>1937275</v>
      </c>
      <c r="AF16" s="90">
        <v>1998212</v>
      </c>
      <c r="AG16" s="90">
        <v>2061014</v>
      </c>
      <c r="AH16" s="90">
        <v>2124869</v>
      </c>
      <c r="AI16" s="90">
        <v>2189019</v>
      </c>
      <c r="AJ16" s="90">
        <v>2253133</v>
      </c>
      <c r="AK16" s="90">
        <v>2317206</v>
      </c>
      <c r="AL16" s="90">
        <v>2381182</v>
      </c>
      <c r="AM16" s="90">
        <v>2444916</v>
      </c>
      <c r="AN16" s="90">
        <v>2508883</v>
      </c>
      <c r="AO16" s="90">
        <v>2573995</v>
      </c>
      <c r="AP16" s="90">
        <v>2639916</v>
      </c>
      <c r="AQ16" s="90">
        <v>2705992</v>
      </c>
    </row>
    <row r="17" spans="1:43" x14ac:dyDescent="0.35">
      <c r="A17" s="7" t="s">
        <v>107</v>
      </c>
      <c r="B17" s="229">
        <v>1.271053</v>
      </c>
      <c r="C17" s="229">
        <v>1.728594</v>
      </c>
      <c r="D17" s="229">
        <v>2.0678079999999999</v>
      </c>
      <c r="E17" s="229"/>
      <c r="F17" s="229">
        <v>20.948810000000002</v>
      </c>
      <c r="G17" s="229">
        <v>28.119230000000002</v>
      </c>
      <c r="H17" s="229">
        <v>34.815759999999997</v>
      </c>
      <c r="I17" s="229">
        <v>38.945630000000001</v>
      </c>
      <c r="J17" s="229">
        <v>46.16948</v>
      </c>
      <c r="K17" s="229">
        <v>51.764380000000003</v>
      </c>
      <c r="L17" s="229">
        <v>67.265330000000006</v>
      </c>
      <c r="M17" s="229">
        <v>76.618899999999996</v>
      </c>
      <c r="N17" s="229">
        <v>92.585599999999999</v>
      </c>
      <c r="O17" s="229">
        <v>93.118880000000004</v>
      </c>
      <c r="P17" s="229">
        <v>95.582080000000005</v>
      </c>
      <c r="Q17" s="229">
        <v>95.684030000000007</v>
      </c>
      <c r="R17" s="229">
        <v>99.964759999999998</v>
      </c>
      <c r="S17" s="229">
        <v>104.46680000000001</v>
      </c>
      <c r="T17" s="229">
        <v>101.9442</v>
      </c>
      <c r="U17" s="229"/>
      <c r="V17" s="126"/>
      <c r="X17" s="90">
        <v>8772254</v>
      </c>
      <c r="Y17" s="90">
        <v>8961039</v>
      </c>
      <c r="Z17" s="90">
        <v>9140114</v>
      </c>
      <c r="AA17" s="90">
        <v>9330625</v>
      </c>
      <c r="AB17" s="90">
        <v>9547082</v>
      </c>
      <c r="AC17" s="90">
        <v>9779785</v>
      </c>
      <c r="AD17" s="90">
        <v>10021323</v>
      </c>
      <c r="AE17" s="90">
        <v>10270728</v>
      </c>
      <c r="AF17" s="90">
        <v>10527712</v>
      </c>
      <c r="AG17" s="90">
        <v>10788692</v>
      </c>
      <c r="AH17" s="90">
        <v>11055430</v>
      </c>
      <c r="AI17" s="90">
        <v>11333365</v>
      </c>
      <c r="AJ17" s="90">
        <v>11625998</v>
      </c>
      <c r="AK17" s="90">
        <v>11930985</v>
      </c>
      <c r="AL17" s="90">
        <v>12240789</v>
      </c>
      <c r="AM17" s="90">
        <v>12554864</v>
      </c>
      <c r="AN17" s="90">
        <v>12877539</v>
      </c>
      <c r="AO17" s="90">
        <v>13205153</v>
      </c>
      <c r="AP17" s="90">
        <v>13531906</v>
      </c>
      <c r="AQ17" s="90">
        <v>13859341</v>
      </c>
    </row>
    <row r="18" spans="1:43" x14ac:dyDescent="0.35">
      <c r="A18" s="7" t="s">
        <v>108</v>
      </c>
      <c r="B18" s="229">
        <v>9.6909999999999996E-2</v>
      </c>
      <c r="C18" s="229">
        <v>2.928785</v>
      </c>
      <c r="D18" s="229">
        <v>7.1627219999999996</v>
      </c>
      <c r="E18" s="229">
        <v>11.125870000000001</v>
      </c>
      <c r="F18" s="229">
        <v>20.421119999999998</v>
      </c>
      <c r="G18" s="229">
        <v>33.602899999999998</v>
      </c>
      <c r="H18" s="229">
        <v>36.691099999999999</v>
      </c>
      <c r="I18" s="229">
        <v>43.220799999999997</v>
      </c>
      <c r="J18" s="229">
        <v>45.53302</v>
      </c>
      <c r="K18" s="229">
        <v>63.48292</v>
      </c>
      <c r="L18" s="229">
        <v>55.361939999999997</v>
      </c>
      <c r="M18" s="229">
        <v>63.574330000000003</v>
      </c>
      <c r="N18" s="229">
        <v>69.231359999999995</v>
      </c>
      <c r="O18" s="229">
        <v>70.089860000000002</v>
      </c>
      <c r="P18" s="229">
        <v>76.327380000000005</v>
      </c>
      <c r="Q18" s="229">
        <v>76.910420000000002</v>
      </c>
      <c r="R18" s="229">
        <v>80.711320000000001</v>
      </c>
      <c r="S18" s="229">
        <v>94.94153</v>
      </c>
      <c r="T18" s="229">
        <v>108.5305</v>
      </c>
      <c r="U18" s="229">
        <v>125.9325</v>
      </c>
      <c r="V18" s="126"/>
      <c r="X18" s="90">
        <v>1315653</v>
      </c>
      <c r="Y18" s="90">
        <v>1347009</v>
      </c>
      <c r="Z18" s="90">
        <v>1379713</v>
      </c>
      <c r="AA18" s="90">
        <v>1414091</v>
      </c>
      <c r="AB18" s="90">
        <v>1450572</v>
      </c>
      <c r="AC18" s="90">
        <v>1488431</v>
      </c>
      <c r="AD18" s="90">
        <v>1527196</v>
      </c>
      <c r="AE18" s="90">
        <v>1567220</v>
      </c>
      <c r="AF18" s="90">
        <v>1609017</v>
      </c>
      <c r="AG18" s="90">
        <v>1652717</v>
      </c>
      <c r="AH18" s="90">
        <v>1697753</v>
      </c>
      <c r="AI18" s="90">
        <v>1743309</v>
      </c>
      <c r="AJ18" s="90">
        <v>1788919</v>
      </c>
      <c r="AK18" s="90">
        <v>1834552</v>
      </c>
      <c r="AL18" s="90">
        <v>1879826</v>
      </c>
      <c r="AM18" s="90">
        <v>1924955</v>
      </c>
      <c r="AN18" s="90">
        <v>1970457</v>
      </c>
      <c r="AO18" s="90">
        <v>2015828</v>
      </c>
      <c r="AP18" s="90">
        <v>2060721</v>
      </c>
      <c r="AQ18" s="90">
        <v>2105566</v>
      </c>
    </row>
    <row r="19" spans="1:43" x14ac:dyDescent="0.35">
      <c r="A19" s="7" t="s">
        <v>109</v>
      </c>
      <c r="B19" s="229">
        <v>6.3195240000000004</v>
      </c>
      <c r="C19" s="229">
        <v>9.8828739999999993</v>
      </c>
      <c r="D19" s="229">
        <v>12.63189</v>
      </c>
      <c r="E19" s="229">
        <v>18.10586</v>
      </c>
      <c r="F19" s="229">
        <v>24.32385</v>
      </c>
      <c r="G19" s="229">
        <v>29.734929999999999</v>
      </c>
      <c r="H19" s="229">
        <v>32.899169999999998</v>
      </c>
      <c r="I19" s="229">
        <v>48.81718</v>
      </c>
      <c r="J19" s="229">
        <v>60.478380000000001</v>
      </c>
      <c r="K19" s="229">
        <v>75.183800000000005</v>
      </c>
      <c r="L19" s="229">
        <v>86.323419999999999</v>
      </c>
      <c r="M19" s="229">
        <v>102.0784</v>
      </c>
      <c r="N19" s="229">
        <v>101.0206</v>
      </c>
      <c r="O19" s="229">
        <v>106.48569999999999</v>
      </c>
      <c r="P19" s="229">
        <v>109.6833</v>
      </c>
      <c r="Q19" s="229">
        <v>71.980379999999997</v>
      </c>
      <c r="R19" s="229">
        <v>75.555170000000004</v>
      </c>
      <c r="S19" s="229">
        <v>69.324700000000007</v>
      </c>
      <c r="T19" s="229">
        <v>79.833910000000003</v>
      </c>
      <c r="U19" s="229">
        <v>67.517840000000007</v>
      </c>
      <c r="V19" s="126"/>
      <c r="X19" s="90">
        <v>1993030</v>
      </c>
      <c r="Y19" s="90">
        <v>1985384</v>
      </c>
      <c r="Z19" s="90">
        <v>1977424</v>
      </c>
      <c r="AA19" s="90">
        <v>1976780</v>
      </c>
      <c r="AB19" s="90">
        <v>1983465</v>
      </c>
      <c r="AC19" s="90">
        <v>1995014</v>
      </c>
      <c r="AD19" s="90">
        <v>2009169</v>
      </c>
      <c r="AE19" s="90">
        <v>2022747</v>
      </c>
      <c r="AF19" s="90">
        <v>2037677</v>
      </c>
      <c r="AG19" s="90">
        <v>2054718</v>
      </c>
      <c r="AH19" s="90">
        <v>2073939</v>
      </c>
      <c r="AI19" s="90">
        <v>2095242</v>
      </c>
      <c r="AJ19" s="90">
        <v>2118521</v>
      </c>
      <c r="AK19" s="90">
        <v>2143872</v>
      </c>
      <c r="AL19" s="90">
        <v>2170617</v>
      </c>
      <c r="AM19" s="90">
        <v>2198017</v>
      </c>
      <c r="AN19" s="90">
        <v>2225702</v>
      </c>
      <c r="AO19" s="90">
        <v>2254100</v>
      </c>
      <c r="AP19" s="90">
        <v>2281454</v>
      </c>
      <c r="AQ19" s="90">
        <v>2305825</v>
      </c>
    </row>
    <row r="20" spans="1:43" x14ac:dyDescent="0.35">
      <c r="A20" s="7" t="s">
        <v>110</v>
      </c>
      <c r="B20" s="229">
        <v>1.5315190000000001</v>
      </c>
      <c r="C20" s="229">
        <v>3.0223100000000001</v>
      </c>
      <c r="D20" s="229">
        <v>4.8984819999999996</v>
      </c>
      <c r="E20" s="229">
        <v>8.1032659999999996</v>
      </c>
      <c r="F20" s="229">
        <v>15.49794</v>
      </c>
      <c r="G20" s="229">
        <v>22.58595</v>
      </c>
      <c r="H20" s="229">
        <v>27.786010000000001</v>
      </c>
      <c r="I20" s="229">
        <v>39.087690000000002</v>
      </c>
      <c r="J20" s="229">
        <v>48.327300000000001</v>
      </c>
      <c r="K20" s="229">
        <v>54.94097</v>
      </c>
      <c r="L20" s="229">
        <v>57.614530000000002</v>
      </c>
      <c r="M20" s="229">
        <v>71.364769999999993</v>
      </c>
      <c r="N20" s="229">
        <v>79.179090000000002</v>
      </c>
      <c r="O20" s="229">
        <v>66.233260000000001</v>
      </c>
      <c r="P20" s="229">
        <v>55.455590000000001</v>
      </c>
      <c r="Q20" s="229"/>
      <c r="R20" s="229">
        <v>38.854320000000001</v>
      </c>
      <c r="S20" s="229">
        <v>32.490859999999998</v>
      </c>
      <c r="T20" s="229">
        <v>31.828759999999999</v>
      </c>
      <c r="U20" s="229"/>
      <c r="V20" s="126"/>
      <c r="X20" s="90">
        <v>3085173</v>
      </c>
      <c r="Y20" s="90">
        <v>3122447</v>
      </c>
      <c r="Z20" s="90">
        <v>3266318</v>
      </c>
      <c r="AA20" s="90">
        <v>3455397</v>
      </c>
      <c r="AB20" s="90">
        <v>3632740</v>
      </c>
      <c r="AC20" s="90">
        <v>3783887</v>
      </c>
      <c r="AD20" s="90">
        <v>3905066</v>
      </c>
      <c r="AE20" s="90">
        <v>4019956</v>
      </c>
      <c r="AF20" s="90">
        <v>4181150</v>
      </c>
      <c r="AG20" s="90">
        <v>4331740</v>
      </c>
      <c r="AH20" s="90">
        <v>4427313</v>
      </c>
      <c r="AI20" s="90">
        <v>4519398</v>
      </c>
      <c r="AJ20" s="90">
        <v>4612329</v>
      </c>
      <c r="AK20" s="90">
        <v>4706097</v>
      </c>
      <c r="AL20" s="90">
        <v>4796631</v>
      </c>
      <c r="AM20" s="90">
        <v>4889391</v>
      </c>
      <c r="AN20" s="90">
        <v>4985289</v>
      </c>
      <c r="AO20" s="90">
        <v>5087584</v>
      </c>
      <c r="AP20" s="90">
        <v>5193416</v>
      </c>
      <c r="AQ20" s="90">
        <v>5302681</v>
      </c>
    </row>
    <row r="21" spans="1:43" x14ac:dyDescent="0.35">
      <c r="A21" s="7" t="s">
        <v>111</v>
      </c>
      <c r="B21" s="229">
        <v>1.6004350000000001</v>
      </c>
      <c r="C21" s="229">
        <v>1.8294459999999999</v>
      </c>
      <c r="D21" s="229">
        <v>2.715328</v>
      </c>
      <c r="E21" s="229">
        <v>5.4050219999999998</v>
      </c>
      <c r="F21" s="229">
        <v>11.12982</v>
      </c>
      <c r="G21" s="229">
        <v>23.570900000000002</v>
      </c>
      <c r="H21" s="229">
        <v>29.756930000000001</v>
      </c>
      <c r="I21" s="229">
        <v>35.487099999999998</v>
      </c>
      <c r="J21" s="229">
        <v>38.843339999999998</v>
      </c>
      <c r="K21" s="229">
        <v>38.223930000000003</v>
      </c>
      <c r="L21" s="229">
        <v>35.870330000000003</v>
      </c>
      <c r="M21" s="229">
        <v>40.113529999999997</v>
      </c>
      <c r="N21" s="229">
        <v>43.031680000000001</v>
      </c>
      <c r="O21" s="229">
        <v>31.363309999999998</v>
      </c>
      <c r="P21" s="229">
        <v>33.3613</v>
      </c>
      <c r="Q21" s="229">
        <v>39.687460000000002</v>
      </c>
      <c r="R21" s="229">
        <v>47.226730000000003</v>
      </c>
      <c r="S21" s="229">
        <v>56.222850000000001</v>
      </c>
      <c r="T21" s="229">
        <v>56.300420000000003</v>
      </c>
      <c r="U21" s="229">
        <v>70.184719999999999</v>
      </c>
      <c r="V21" s="126"/>
      <c r="X21" s="90">
        <v>17724310</v>
      </c>
      <c r="Y21" s="90">
        <v>18250774</v>
      </c>
      <c r="Z21" s="90">
        <v>18792171</v>
      </c>
      <c r="AA21" s="90">
        <v>19350299</v>
      </c>
      <c r="AB21" s="90">
        <v>19924958</v>
      </c>
      <c r="AC21" s="90">
        <v>20513599</v>
      </c>
      <c r="AD21" s="90">
        <v>21117092</v>
      </c>
      <c r="AE21" s="90">
        <v>21731053</v>
      </c>
      <c r="AF21" s="90">
        <v>22348158</v>
      </c>
      <c r="AG21" s="90">
        <v>22966240</v>
      </c>
      <c r="AH21" s="90">
        <v>23588073</v>
      </c>
      <c r="AI21" s="90">
        <v>24215976</v>
      </c>
      <c r="AJ21" s="90">
        <v>24850912</v>
      </c>
      <c r="AK21" s="90">
        <v>25501941</v>
      </c>
      <c r="AL21" s="90">
        <v>26169542</v>
      </c>
      <c r="AM21" s="90">
        <v>26846541</v>
      </c>
      <c r="AN21" s="90">
        <v>27533134</v>
      </c>
      <c r="AO21" s="90">
        <v>28225177</v>
      </c>
      <c r="AP21" s="90">
        <v>28915653</v>
      </c>
      <c r="AQ21" s="90">
        <v>29611714</v>
      </c>
    </row>
    <row r="22" spans="1:43" x14ac:dyDescent="0.35">
      <c r="A22" s="7" t="s">
        <v>112</v>
      </c>
      <c r="B22" s="229">
        <v>1.117756</v>
      </c>
      <c r="C22" s="229">
        <v>1.789774</v>
      </c>
      <c r="D22" s="229">
        <v>3.301777</v>
      </c>
      <c r="E22" s="229">
        <v>4.7274630000000002</v>
      </c>
      <c r="F22" s="229">
        <v>7.7867059999999997</v>
      </c>
      <c r="G22" s="229">
        <v>10.85491</v>
      </c>
      <c r="H22" s="229">
        <v>17.38344</v>
      </c>
      <c r="I22" s="229">
        <v>21.180019999999999</v>
      </c>
      <c r="J22" s="229">
        <v>26.08971</v>
      </c>
      <c r="K22" s="229">
        <v>29.823630000000001</v>
      </c>
      <c r="L22" s="229">
        <v>33.011659999999999</v>
      </c>
      <c r="M22" s="229">
        <v>34.182099999999998</v>
      </c>
      <c r="N22" s="229">
        <v>38.766930000000002</v>
      </c>
      <c r="O22" s="229">
        <v>41.241750000000003</v>
      </c>
      <c r="P22" s="229">
        <v>43.46754</v>
      </c>
      <c r="Q22" s="229">
        <v>38.528700000000001</v>
      </c>
      <c r="R22" s="229">
        <v>47.176909999999999</v>
      </c>
      <c r="S22" s="229">
        <v>51.631570000000004</v>
      </c>
      <c r="T22" s="229">
        <v>60.031619999999997</v>
      </c>
      <c r="U22" s="229">
        <v>60.12726</v>
      </c>
      <c r="V22" s="126"/>
      <c r="X22" s="90">
        <v>12087965</v>
      </c>
      <c r="Y22" s="90">
        <v>12411342</v>
      </c>
      <c r="Z22" s="90">
        <v>12755648</v>
      </c>
      <c r="AA22" s="90">
        <v>13118307</v>
      </c>
      <c r="AB22" s="90">
        <v>13495463</v>
      </c>
      <c r="AC22" s="90">
        <v>13889423</v>
      </c>
      <c r="AD22" s="90">
        <v>14298932</v>
      </c>
      <c r="AE22" s="90">
        <v>14718422</v>
      </c>
      <c r="AF22" s="90">
        <v>15146094</v>
      </c>
      <c r="AG22" s="90">
        <v>15581251</v>
      </c>
      <c r="AH22" s="90">
        <v>16024775</v>
      </c>
      <c r="AI22" s="90">
        <v>16477966</v>
      </c>
      <c r="AJ22" s="90">
        <v>16938942</v>
      </c>
      <c r="AK22" s="90">
        <v>17405624</v>
      </c>
      <c r="AL22" s="90">
        <v>17881167</v>
      </c>
      <c r="AM22" s="90">
        <v>18367883</v>
      </c>
      <c r="AN22" s="90">
        <v>18867337</v>
      </c>
      <c r="AO22" s="90">
        <v>19377061</v>
      </c>
      <c r="AP22" s="90">
        <v>19889742</v>
      </c>
      <c r="AQ22" s="90">
        <v>20405317</v>
      </c>
    </row>
    <row r="23" spans="1:43" x14ac:dyDescent="0.35">
      <c r="A23" s="7" t="s">
        <v>113</v>
      </c>
      <c r="B23" s="229">
        <v>2.0030760000000001</v>
      </c>
      <c r="C23" s="229">
        <v>3.1905679999999998</v>
      </c>
      <c r="D23" s="229">
        <v>5.7811389999999996</v>
      </c>
      <c r="E23" s="229">
        <v>11.10539</v>
      </c>
      <c r="F23" s="229">
        <v>17.97391</v>
      </c>
      <c r="G23" s="229">
        <v>23.630960000000002</v>
      </c>
      <c r="H23" s="229">
        <v>29.6724</v>
      </c>
      <c r="I23" s="229">
        <v>47.912269999999999</v>
      </c>
      <c r="J23" s="229">
        <v>67.46951</v>
      </c>
      <c r="K23" s="229">
        <v>88.483869999999996</v>
      </c>
      <c r="L23" s="229">
        <v>116.1452</v>
      </c>
      <c r="M23" s="229">
        <v>133.92099999999999</v>
      </c>
      <c r="N23" s="229">
        <v>125.319</v>
      </c>
      <c r="O23" s="229">
        <v>108.11539999999999</v>
      </c>
      <c r="P23" s="229">
        <v>114.0992</v>
      </c>
      <c r="Q23" s="229">
        <v>110.1396</v>
      </c>
      <c r="R23" s="229">
        <v>111.465</v>
      </c>
      <c r="S23" s="229">
        <v>119.2779</v>
      </c>
      <c r="T23" s="229">
        <v>111.093</v>
      </c>
      <c r="U23" s="229">
        <v>114.4971</v>
      </c>
      <c r="V23" s="126"/>
      <c r="X23" s="90">
        <v>12342165</v>
      </c>
      <c r="Y23" s="90">
        <v>12751995</v>
      </c>
      <c r="Z23" s="90">
        <v>13180551</v>
      </c>
      <c r="AA23" s="90">
        <v>13623541</v>
      </c>
      <c r="AB23" s="90">
        <v>14080912</v>
      </c>
      <c r="AC23" s="90">
        <v>14551117</v>
      </c>
      <c r="AD23" s="90">
        <v>15032635</v>
      </c>
      <c r="AE23" s="90">
        <v>15529181</v>
      </c>
      <c r="AF23" s="90">
        <v>16039734</v>
      </c>
      <c r="AG23" s="90">
        <v>16514687</v>
      </c>
      <c r="AH23" s="90">
        <v>17004033</v>
      </c>
      <c r="AI23" s="90">
        <v>17551814</v>
      </c>
      <c r="AJ23" s="90">
        <v>18112907</v>
      </c>
      <c r="AK23" s="90">
        <v>18700106</v>
      </c>
      <c r="AL23" s="90">
        <v>19311355</v>
      </c>
      <c r="AM23" s="90">
        <v>19934298</v>
      </c>
      <c r="AN23" s="90">
        <v>20567424</v>
      </c>
      <c r="AO23" s="90">
        <v>21224040</v>
      </c>
      <c r="AP23" s="90">
        <v>21904983</v>
      </c>
      <c r="AQ23" s="90">
        <v>22593590</v>
      </c>
    </row>
    <row r="24" spans="1:43" x14ac:dyDescent="0.35">
      <c r="A24" s="7" t="s">
        <v>114</v>
      </c>
      <c r="B24" s="229">
        <v>12.171849999999999</v>
      </c>
      <c r="C24" s="229">
        <v>17.729050000000001</v>
      </c>
      <c r="D24" s="229">
        <v>24.751860000000001</v>
      </c>
      <c r="E24" s="229">
        <v>34.405810000000002</v>
      </c>
      <c r="F24" s="229">
        <v>44.837910000000001</v>
      </c>
      <c r="G24" s="229">
        <v>64.700729999999993</v>
      </c>
      <c r="H24" s="229">
        <v>65.678640000000001</v>
      </c>
      <c r="I24" s="229">
        <v>81.183850000000007</v>
      </c>
      <c r="J24" s="229">
        <v>94.055980000000005</v>
      </c>
      <c r="K24" s="229">
        <v>110.70820000000001</v>
      </c>
      <c r="L24" s="229">
        <v>106.5519</v>
      </c>
      <c r="M24" s="229">
        <v>97.662239999999997</v>
      </c>
      <c r="N24" s="229">
        <v>92.353769999999997</v>
      </c>
      <c r="O24" s="229">
        <v>89.197190000000006</v>
      </c>
      <c r="P24" s="229">
        <v>97.936139999999995</v>
      </c>
      <c r="Q24" s="229">
        <v>106.926</v>
      </c>
      <c r="R24" s="229">
        <v>107.4581</v>
      </c>
      <c r="S24" s="229">
        <v>129.12690000000001</v>
      </c>
      <c r="T24" s="229">
        <v>141.11369999999999</v>
      </c>
      <c r="U24" s="229">
        <v>113.1204</v>
      </c>
      <c r="V24" s="126"/>
      <c r="X24" s="90">
        <v>2883326</v>
      </c>
      <c r="Y24" s="90">
        <v>2946575</v>
      </c>
      <c r="Z24" s="90">
        <v>3012360</v>
      </c>
      <c r="AA24" s="90">
        <v>3081229</v>
      </c>
      <c r="AB24" s="90">
        <v>3153508</v>
      </c>
      <c r="AC24" s="90">
        <v>3233336</v>
      </c>
      <c r="AD24" s="90">
        <v>3322616</v>
      </c>
      <c r="AE24" s="90">
        <v>3419461</v>
      </c>
      <c r="AF24" s="90">
        <v>3524249</v>
      </c>
      <c r="AG24" s="90">
        <v>3636113</v>
      </c>
      <c r="AH24" s="90">
        <v>3742959</v>
      </c>
      <c r="AI24" s="90">
        <v>3843174</v>
      </c>
      <c r="AJ24" s="90">
        <v>3946220</v>
      </c>
      <c r="AK24" s="90">
        <v>4051890</v>
      </c>
      <c r="AL24" s="90">
        <v>4160015</v>
      </c>
      <c r="AM24" s="90">
        <v>4270712</v>
      </c>
      <c r="AN24" s="90">
        <v>4383849</v>
      </c>
      <c r="AO24" s="90">
        <v>4498604</v>
      </c>
      <c r="AP24" s="90">
        <v>4614974</v>
      </c>
      <c r="AQ24" s="90">
        <v>4736139</v>
      </c>
    </row>
    <row r="25" spans="1:43" x14ac:dyDescent="0.35">
      <c r="A25" s="7" t="s">
        <v>115</v>
      </c>
      <c r="B25" s="229">
        <v>2.2711350000000001</v>
      </c>
      <c r="C25" s="229">
        <v>3.594929</v>
      </c>
      <c r="D25" s="229">
        <v>7.4411680000000002</v>
      </c>
      <c r="E25" s="229">
        <v>11.28144</v>
      </c>
      <c r="F25" s="229">
        <v>14.47232</v>
      </c>
      <c r="G25" s="229">
        <v>20.164300000000001</v>
      </c>
      <c r="H25" s="229">
        <v>26.611719999999998</v>
      </c>
      <c r="I25" s="229">
        <v>31.309100000000001</v>
      </c>
      <c r="J25" s="229">
        <v>33.060630000000003</v>
      </c>
      <c r="K25" s="229">
        <v>35.956899999999997</v>
      </c>
      <c r="L25" s="229">
        <v>49.11065</v>
      </c>
      <c r="M25" s="229">
        <v>70.981409999999997</v>
      </c>
      <c r="N25" s="229">
        <v>75.009299999999996</v>
      </c>
      <c r="O25" s="229">
        <v>54.250900000000001</v>
      </c>
      <c r="P25" s="229">
        <v>41.567160000000001</v>
      </c>
      <c r="Q25" s="229">
        <v>47.832740000000001</v>
      </c>
      <c r="R25" s="229">
        <v>48.780169999999998</v>
      </c>
      <c r="S25" s="229">
        <v>49.596209999999999</v>
      </c>
      <c r="T25" s="229">
        <v>42.666719999999998</v>
      </c>
      <c r="U25" s="229">
        <v>42.071579999999997</v>
      </c>
      <c r="V25" s="126"/>
      <c r="X25" s="90">
        <v>19186754</v>
      </c>
      <c r="Y25" s="90">
        <v>19694411</v>
      </c>
      <c r="Z25" s="90">
        <v>20211114</v>
      </c>
      <c r="AA25" s="90">
        <v>20735982</v>
      </c>
      <c r="AB25" s="90">
        <v>21280513</v>
      </c>
      <c r="AC25" s="90">
        <v>21845571</v>
      </c>
      <c r="AD25" s="90">
        <v>22436660</v>
      </c>
      <c r="AE25" s="90">
        <v>23073723</v>
      </c>
      <c r="AF25" s="90">
        <v>23760421</v>
      </c>
      <c r="AG25" s="90">
        <v>24487611</v>
      </c>
      <c r="AH25" s="90">
        <v>25251731</v>
      </c>
      <c r="AI25" s="90">
        <v>26038704</v>
      </c>
      <c r="AJ25" s="90">
        <v>26843246</v>
      </c>
      <c r="AK25" s="90">
        <v>27696493</v>
      </c>
      <c r="AL25" s="90">
        <v>28569441</v>
      </c>
      <c r="AM25" s="90">
        <v>29423878</v>
      </c>
      <c r="AN25" s="90">
        <v>30285595</v>
      </c>
      <c r="AO25" s="90">
        <v>31178239</v>
      </c>
      <c r="AP25" s="90">
        <v>32077072</v>
      </c>
      <c r="AQ25" s="90">
        <v>32969518</v>
      </c>
    </row>
    <row r="26" spans="1:43" x14ac:dyDescent="0.35">
      <c r="A26" s="7" t="s">
        <v>116</v>
      </c>
      <c r="B26" s="187">
        <v>0.63844900000000004</v>
      </c>
      <c r="C26" s="187">
        <v>1.2899119999999999</v>
      </c>
      <c r="D26" s="187">
        <v>2.3374079999999999</v>
      </c>
      <c r="E26" s="187">
        <v>3.3622999999999998</v>
      </c>
      <c r="F26" s="187">
        <v>6.041131</v>
      </c>
      <c r="G26" s="187">
        <v>12.278269999999999</v>
      </c>
      <c r="H26" s="187">
        <v>16.205349999999999</v>
      </c>
      <c r="I26" s="187">
        <v>22.037040000000001</v>
      </c>
      <c r="J26" s="187">
        <v>27.442270000000001</v>
      </c>
      <c r="K26" s="187">
        <v>30.05134</v>
      </c>
      <c r="L26" s="187">
        <v>37.560850000000002</v>
      </c>
      <c r="M26" s="187">
        <v>42.517000000000003</v>
      </c>
      <c r="N26" s="187">
        <v>44.509860000000003</v>
      </c>
      <c r="O26" s="187">
        <v>35.713099999999997</v>
      </c>
      <c r="P26" s="187">
        <v>40.385109999999997</v>
      </c>
      <c r="Q26" s="187"/>
      <c r="R26" s="187">
        <v>51.694740000000003</v>
      </c>
      <c r="S26" s="187">
        <v>58.515700000000002</v>
      </c>
      <c r="T26" s="187">
        <v>56.386000000000003</v>
      </c>
      <c r="U26" s="187"/>
      <c r="V26" s="126"/>
      <c r="X26" s="90">
        <v>12900790</v>
      </c>
      <c r="Y26" s="90">
        <v>13366885</v>
      </c>
      <c r="Z26" s="90">
        <v>13855221</v>
      </c>
      <c r="AA26" s="90">
        <v>14365168</v>
      </c>
      <c r="AB26" s="90">
        <v>14897873</v>
      </c>
      <c r="AC26" s="90">
        <v>15455175</v>
      </c>
      <c r="AD26" s="90">
        <v>16037915</v>
      </c>
      <c r="AE26" s="90">
        <v>16647543</v>
      </c>
      <c r="AF26" s="90">
        <v>17283112</v>
      </c>
      <c r="AG26" s="90">
        <v>17954407</v>
      </c>
      <c r="AH26" s="90">
        <v>18653199</v>
      </c>
      <c r="AI26" s="90">
        <v>19372014</v>
      </c>
      <c r="AJ26" s="90">
        <v>20128124</v>
      </c>
      <c r="AK26" s="90">
        <v>20921743</v>
      </c>
      <c r="AL26" s="90">
        <v>21737922</v>
      </c>
      <c r="AM26" s="90">
        <v>22577058</v>
      </c>
      <c r="AN26" s="90">
        <v>23443393</v>
      </c>
      <c r="AO26" s="90">
        <v>24333639</v>
      </c>
      <c r="AP26" s="90">
        <v>25252722</v>
      </c>
      <c r="AQ26" s="90">
        <v>26207977</v>
      </c>
    </row>
    <row r="27" spans="1:43" x14ac:dyDescent="0.35">
      <c r="A27" s="7" t="s">
        <v>117</v>
      </c>
      <c r="B27" s="187">
        <v>1.5256780000000001</v>
      </c>
      <c r="C27" s="187">
        <v>1.5613429999999999</v>
      </c>
      <c r="D27" s="187">
        <v>2.4703149999999998</v>
      </c>
      <c r="E27" s="187">
        <v>3.3894150000000001</v>
      </c>
      <c r="F27" s="187">
        <v>6.6693879999999996</v>
      </c>
      <c r="G27" s="187">
        <v>13.521140000000001</v>
      </c>
      <c r="H27" s="187">
        <v>24.186730000000001</v>
      </c>
      <c r="I27" s="187">
        <v>34.423810000000003</v>
      </c>
      <c r="J27" s="187">
        <v>42.036709999999999</v>
      </c>
      <c r="K27" s="187">
        <v>52.496090000000002</v>
      </c>
      <c r="L27" s="187">
        <v>60.255360000000003</v>
      </c>
      <c r="M27" s="187">
        <v>68.144890000000004</v>
      </c>
      <c r="N27" s="187">
        <v>75.235330000000005</v>
      </c>
      <c r="O27" s="187">
        <v>74.776700000000005</v>
      </c>
      <c r="P27" s="187">
        <v>72.109340000000003</v>
      </c>
      <c r="Q27" s="187">
        <v>77.407899999999998</v>
      </c>
      <c r="R27" s="187">
        <v>75.251480000000001</v>
      </c>
      <c r="S27" s="187">
        <v>80.740269999999995</v>
      </c>
      <c r="T27" s="187">
        <v>80.991529999999997</v>
      </c>
      <c r="U27" s="187">
        <v>79.860050000000001</v>
      </c>
      <c r="V27" s="126"/>
      <c r="X27" s="90">
        <v>8567992</v>
      </c>
      <c r="Y27" s="90">
        <v>8791853</v>
      </c>
      <c r="Z27" s="90">
        <v>9026299</v>
      </c>
      <c r="AA27" s="90">
        <v>9270066</v>
      </c>
      <c r="AB27" s="90">
        <v>9523168</v>
      </c>
      <c r="AC27" s="90">
        <v>9781996</v>
      </c>
      <c r="AD27" s="90">
        <v>10043737</v>
      </c>
      <c r="AE27" s="90">
        <v>10309031</v>
      </c>
      <c r="AF27" s="90">
        <v>10576932</v>
      </c>
      <c r="AG27" s="90">
        <v>10840334</v>
      </c>
      <c r="AH27" s="90">
        <v>11101350</v>
      </c>
      <c r="AI27" s="90">
        <v>11368451</v>
      </c>
      <c r="AJ27" s="90">
        <v>11642959</v>
      </c>
      <c r="AK27" s="90">
        <v>11930899</v>
      </c>
      <c r="AL27" s="90">
        <v>12230339</v>
      </c>
      <c r="AM27" s="90">
        <v>12531808</v>
      </c>
      <c r="AN27" s="90">
        <v>12835028</v>
      </c>
      <c r="AO27" s="90">
        <v>13146362</v>
      </c>
      <c r="AP27" s="90">
        <v>13461888</v>
      </c>
      <c r="AQ27" s="90">
        <v>13776698</v>
      </c>
    </row>
    <row r="28" spans="1:43" x14ac:dyDescent="0.35">
      <c r="A28" s="7" t="s">
        <v>118</v>
      </c>
      <c r="B28" s="187">
        <v>3.134064</v>
      </c>
      <c r="C28" s="187">
        <v>4.9113170000000004</v>
      </c>
      <c r="D28" s="187">
        <v>7.3929989999999997</v>
      </c>
      <c r="E28" s="187">
        <v>11.11721</v>
      </c>
      <c r="F28" s="187">
        <v>17.721450000000001</v>
      </c>
      <c r="G28" s="187">
        <v>29.051629999999999</v>
      </c>
      <c r="H28" s="187">
        <v>45.376919999999998</v>
      </c>
      <c r="I28" s="187">
        <v>56.402290000000001</v>
      </c>
      <c r="J28" s="187">
        <v>61.833759999999998</v>
      </c>
      <c r="K28" s="187">
        <v>64.326779999999999</v>
      </c>
      <c r="L28" s="187">
        <v>64.683599999999998</v>
      </c>
      <c r="M28" s="187">
        <v>65.064279999999997</v>
      </c>
      <c r="N28" s="187">
        <v>91.968639999999994</v>
      </c>
      <c r="O28" s="187">
        <v>87.008390000000006</v>
      </c>
      <c r="P28" s="187">
        <v>83.621579999999994</v>
      </c>
      <c r="Q28" s="187">
        <v>76.940910000000002</v>
      </c>
      <c r="R28" s="187">
        <v>77.24221</v>
      </c>
      <c r="S28" s="187">
        <v>79.675359999999998</v>
      </c>
      <c r="T28" s="187">
        <v>84.819839999999999</v>
      </c>
      <c r="U28" s="187">
        <v>86.778959999999998</v>
      </c>
      <c r="V28" s="126"/>
      <c r="X28" s="90">
        <v>153762</v>
      </c>
      <c r="Y28" s="90">
        <v>157697</v>
      </c>
      <c r="Z28" s="90">
        <v>161680</v>
      </c>
      <c r="AA28" s="90">
        <v>165725</v>
      </c>
      <c r="AB28" s="90">
        <v>169845</v>
      </c>
      <c r="AC28" s="90">
        <v>174004</v>
      </c>
      <c r="AD28" s="90">
        <v>178128</v>
      </c>
      <c r="AE28" s="90">
        <v>182138</v>
      </c>
      <c r="AF28" s="90">
        <v>186044</v>
      </c>
      <c r="AG28" s="90">
        <v>189924</v>
      </c>
      <c r="AH28" s="90">
        <v>193757</v>
      </c>
      <c r="AI28" s="90">
        <v>197497</v>
      </c>
      <c r="AJ28" s="90">
        <v>201124</v>
      </c>
      <c r="AK28" s="90">
        <v>204632</v>
      </c>
      <c r="AL28" s="90">
        <v>208036</v>
      </c>
      <c r="AM28" s="90">
        <v>211344</v>
      </c>
      <c r="AN28" s="90">
        <v>214599</v>
      </c>
      <c r="AO28" s="90">
        <v>218641</v>
      </c>
      <c r="AP28" s="90">
        <v>223107</v>
      </c>
      <c r="AQ28" s="90">
        <v>227380</v>
      </c>
    </row>
    <row r="29" spans="1:43" x14ac:dyDescent="0.35">
      <c r="A29" s="7" t="s">
        <v>119</v>
      </c>
      <c r="B29" s="187">
        <v>7.4984209999999996</v>
      </c>
      <c r="C29" s="187">
        <v>10.48085</v>
      </c>
      <c r="D29" s="187">
        <v>15.765420000000001</v>
      </c>
      <c r="E29" s="187">
        <v>26.480699999999999</v>
      </c>
      <c r="F29" s="187">
        <v>31.397829999999999</v>
      </c>
      <c r="G29" s="187">
        <v>45.390090000000001</v>
      </c>
      <c r="H29" s="187">
        <v>56.592669999999998</v>
      </c>
      <c r="I29" s="187">
        <v>66.589269999999999</v>
      </c>
      <c r="J29" s="187">
        <v>72.638670000000005</v>
      </c>
      <c r="K29" s="187">
        <v>86.689769999999996</v>
      </c>
      <c r="L29" s="187">
        <v>96.603350000000006</v>
      </c>
      <c r="M29" s="187">
        <v>102.9307</v>
      </c>
      <c r="N29" s="187">
        <v>104.2024</v>
      </c>
      <c r="O29" s="187">
        <v>102.9498</v>
      </c>
      <c r="P29" s="187">
        <v>103.96210000000001</v>
      </c>
      <c r="Q29" s="187">
        <v>106.3245</v>
      </c>
      <c r="R29" s="187">
        <v>111.7483</v>
      </c>
      <c r="S29" s="187">
        <v>116.07940000000001</v>
      </c>
      <c r="T29" s="187">
        <v>117.6768</v>
      </c>
      <c r="U29" s="187">
        <v>120.4336</v>
      </c>
      <c r="V29" s="126"/>
      <c r="X29" s="90">
        <v>10434504</v>
      </c>
      <c r="Y29" s="90">
        <v>10698691</v>
      </c>
      <c r="Z29" s="90">
        <v>10974057</v>
      </c>
      <c r="AA29" s="90">
        <v>11263387</v>
      </c>
      <c r="AB29" s="90">
        <v>11563869</v>
      </c>
      <c r="AC29" s="90">
        <v>11872929</v>
      </c>
      <c r="AD29" s="90">
        <v>12195029</v>
      </c>
      <c r="AE29" s="90">
        <v>12530121</v>
      </c>
      <c r="AF29" s="90">
        <v>12875880</v>
      </c>
      <c r="AG29" s="90">
        <v>13231833</v>
      </c>
      <c r="AH29" s="90">
        <v>13595566</v>
      </c>
      <c r="AI29" s="90">
        <v>13970308</v>
      </c>
      <c r="AJ29" s="90">
        <v>14356181</v>
      </c>
      <c r="AK29" s="90">
        <v>14751356</v>
      </c>
      <c r="AL29" s="90">
        <v>15157793</v>
      </c>
      <c r="AM29" s="90">
        <v>15574909</v>
      </c>
      <c r="AN29" s="90">
        <v>16000781</v>
      </c>
      <c r="AO29" s="90">
        <v>16436120</v>
      </c>
      <c r="AP29" s="90">
        <v>16876720</v>
      </c>
      <c r="AQ29" s="90">
        <v>17316449</v>
      </c>
    </row>
    <row r="30" spans="1:43" x14ac:dyDescent="0.35">
      <c r="A30" s="7" t="s">
        <v>120</v>
      </c>
      <c r="B30" s="187">
        <v>2.1157910000000002</v>
      </c>
      <c r="C30" s="187"/>
      <c r="D30" s="187"/>
      <c r="E30" s="187"/>
      <c r="F30" s="187">
        <v>13.065810000000001</v>
      </c>
      <c r="G30" s="187">
        <v>16.562519999999999</v>
      </c>
      <c r="H30" s="187">
        <v>18.530819999999999</v>
      </c>
      <c r="I30" s="187">
        <v>31.071829999999999</v>
      </c>
      <c r="J30" s="187">
        <v>32.318150000000003</v>
      </c>
      <c r="K30" s="187">
        <v>32.554639999999999</v>
      </c>
      <c r="L30" s="187">
        <v>57.431179999999998</v>
      </c>
      <c r="M30" s="187">
        <v>66.615430000000003</v>
      </c>
      <c r="N30" s="187">
        <v>77.336640000000003</v>
      </c>
      <c r="O30" s="187">
        <v>83.791610000000006</v>
      </c>
      <c r="P30" s="187">
        <v>86.290369999999996</v>
      </c>
      <c r="Q30" s="187">
        <v>80.841160000000002</v>
      </c>
      <c r="R30" s="187">
        <v>83.632999999999996</v>
      </c>
      <c r="S30" s="187">
        <v>83.607309999999998</v>
      </c>
      <c r="T30" s="187">
        <v>97.701509999999999</v>
      </c>
      <c r="U30" s="187"/>
      <c r="V30" s="126"/>
      <c r="X30" s="90">
        <v>5350907</v>
      </c>
      <c r="Y30" s="90">
        <v>5533329</v>
      </c>
      <c r="Z30" s="90">
        <v>5683334</v>
      </c>
      <c r="AA30" s="90">
        <v>5809774</v>
      </c>
      <c r="AB30" s="90">
        <v>5939163</v>
      </c>
      <c r="AC30" s="90">
        <v>6090860</v>
      </c>
      <c r="AD30" s="90">
        <v>6259842</v>
      </c>
      <c r="AE30" s="90">
        <v>6436698</v>
      </c>
      <c r="AF30" s="90">
        <v>6612385</v>
      </c>
      <c r="AG30" s="90">
        <v>6788587</v>
      </c>
      <c r="AH30" s="90">
        <v>6964859</v>
      </c>
      <c r="AI30" s="90">
        <v>7140688</v>
      </c>
      <c r="AJ30" s="90">
        <v>7314773</v>
      </c>
      <c r="AK30" s="90">
        <v>7493913</v>
      </c>
      <c r="AL30" s="90">
        <v>7677565</v>
      </c>
      <c r="AM30" s="90">
        <v>7861281</v>
      </c>
      <c r="AN30" s="90">
        <v>8046828</v>
      </c>
      <c r="AO30" s="90">
        <v>8233970</v>
      </c>
      <c r="AP30" s="90">
        <v>8420641</v>
      </c>
      <c r="AQ30" s="90">
        <v>8605718</v>
      </c>
    </row>
    <row r="31" spans="1:43" x14ac:dyDescent="0.35">
      <c r="A31" s="7" t="s">
        <v>121</v>
      </c>
      <c r="B31" s="187">
        <v>2.0495420000000002</v>
      </c>
      <c r="C31" s="187">
        <v>4.9420039999999998</v>
      </c>
      <c r="D31" s="187">
        <v>4.7767850000000003</v>
      </c>
      <c r="E31" s="187">
        <v>5.0996880000000004</v>
      </c>
      <c r="F31" s="187">
        <v>5.3966089999999998</v>
      </c>
      <c r="G31" s="187">
        <v>5.4784369999999996</v>
      </c>
      <c r="H31" s="187">
        <v>5.4646030000000003</v>
      </c>
      <c r="I31" s="187">
        <v>5.389697</v>
      </c>
      <c r="J31" s="187">
        <v>14.73376</v>
      </c>
      <c r="K31" s="187">
        <v>18.48826</v>
      </c>
      <c r="L31" s="187">
        <v>40.326830000000001</v>
      </c>
      <c r="M31" s="187">
        <v>41.324689999999997</v>
      </c>
      <c r="N31" s="187">
        <v>42.400750000000002</v>
      </c>
      <c r="O31" s="187">
        <v>46.54804</v>
      </c>
      <c r="P31" s="187">
        <v>47.893529999999998</v>
      </c>
      <c r="Q31" s="187">
        <v>49.659289999999999</v>
      </c>
      <c r="R31" s="187">
        <v>51.478920000000002</v>
      </c>
      <c r="S31" s="187">
        <v>53.480020000000003</v>
      </c>
      <c r="T31" s="187">
        <v>51.823610000000002</v>
      </c>
      <c r="U31" s="187">
        <v>50.257109999999997</v>
      </c>
      <c r="V31" s="126"/>
      <c r="X31" s="4">
        <v>9758281</v>
      </c>
      <c r="Y31" s="4">
        <v>10117354</v>
      </c>
      <c r="Z31" s="4">
        <v>10467292</v>
      </c>
      <c r="AA31" s="4">
        <v>10784973</v>
      </c>
      <c r="AB31" s="4">
        <v>11118092</v>
      </c>
      <c r="AC31" s="4">
        <v>11444870</v>
      </c>
      <c r="AD31" s="4">
        <v>11730037</v>
      </c>
      <c r="AE31" s="4">
        <v>12026649</v>
      </c>
      <c r="AF31" s="4">
        <v>12216837</v>
      </c>
      <c r="AG31" s="4">
        <v>12440326</v>
      </c>
      <c r="AH31" s="4">
        <v>12852485</v>
      </c>
      <c r="AI31" s="4">
        <v>13309235</v>
      </c>
      <c r="AJ31" s="4">
        <v>13763906</v>
      </c>
      <c r="AK31" s="4">
        <v>14292847</v>
      </c>
      <c r="AL31" s="4">
        <v>14864221</v>
      </c>
      <c r="AM31" s="4">
        <v>15411094</v>
      </c>
      <c r="AN31" s="4">
        <v>15981300</v>
      </c>
      <c r="AO31" s="4">
        <v>16537016</v>
      </c>
      <c r="AP31" s="4">
        <v>17065581</v>
      </c>
      <c r="AQ31" s="4">
        <v>17597511</v>
      </c>
    </row>
    <row r="32" spans="1:43" x14ac:dyDescent="0.35">
      <c r="A32" s="7" t="s">
        <v>122</v>
      </c>
      <c r="B32" s="187"/>
      <c r="C32" s="187"/>
      <c r="D32" s="187"/>
      <c r="E32" s="187"/>
      <c r="F32" s="187"/>
      <c r="G32" s="187"/>
      <c r="H32" s="187"/>
      <c r="I32" s="187">
        <v>15.44096</v>
      </c>
      <c r="J32" s="187">
        <v>17.572890000000001</v>
      </c>
      <c r="K32" s="187">
        <v>21.49211</v>
      </c>
      <c r="L32" s="187">
        <v>25.690799999999999</v>
      </c>
      <c r="M32" s="187">
        <v>25.64902</v>
      </c>
      <c r="N32" s="187">
        <v>25.897110000000001</v>
      </c>
      <c r="O32" s="187">
        <v>24.39883</v>
      </c>
      <c r="P32" s="187">
        <v>26.16695</v>
      </c>
      <c r="Q32" s="187">
        <v>18.433810000000001</v>
      </c>
      <c r="R32" s="187">
        <v>21.267589999999998</v>
      </c>
      <c r="S32" s="187">
        <v>12.671799999999999</v>
      </c>
      <c r="T32" s="187">
        <v>30.48068</v>
      </c>
      <c r="U32" s="187">
        <v>30.020130000000002</v>
      </c>
      <c r="V32" s="126"/>
      <c r="X32" s="4">
        <v>6992367</v>
      </c>
      <c r="Y32" s="4">
        <v>7317118</v>
      </c>
      <c r="Z32" s="4">
        <v>7662654</v>
      </c>
      <c r="AA32" s="4">
        <v>8029517</v>
      </c>
      <c r="AB32" s="4">
        <v>8417823</v>
      </c>
      <c r="AC32" s="4">
        <v>8823888</v>
      </c>
      <c r="AD32" s="4">
        <v>9229227</v>
      </c>
      <c r="AE32" s="4">
        <v>9714419</v>
      </c>
      <c r="AF32" s="4">
        <v>10243050</v>
      </c>
      <c r="AG32" s="4">
        <v>10701604</v>
      </c>
      <c r="AH32" s="4">
        <v>11106031</v>
      </c>
      <c r="AI32" s="4">
        <v>11213284</v>
      </c>
      <c r="AJ32" s="4">
        <v>11194299</v>
      </c>
      <c r="AK32" s="4">
        <v>11066105</v>
      </c>
      <c r="AL32" s="4">
        <v>10658226</v>
      </c>
      <c r="AM32" s="4">
        <v>10395329</v>
      </c>
      <c r="AN32" s="4">
        <v>10447666</v>
      </c>
      <c r="AO32" s="4">
        <v>10606227</v>
      </c>
      <c r="AP32" s="4">
        <v>10748272</v>
      </c>
      <c r="AQ32" s="4">
        <v>10913164</v>
      </c>
    </row>
    <row r="33" spans="1:43" x14ac:dyDescent="0.35">
      <c r="A33" s="7" t="s">
        <v>123</v>
      </c>
      <c r="B33" s="187">
        <v>1.870352</v>
      </c>
      <c r="C33" s="187">
        <v>3.6368420000000001</v>
      </c>
      <c r="D33" s="187">
        <v>6.1878950000000001</v>
      </c>
      <c r="E33" s="187">
        <v>15.439069999999999</v>
      </c>
      <c r="F33" s="187">
        <v>26.3475</v>
      </c>
      <c r="G33" s="187">
        <v>37.397100000000002</v>
      </c>
      <c r="H33" s="187">
        <v>46.557679999999998</v>
      </c>
      <c r="I33" s="187">
        <v>53.625570000000003</v>
      </c>
      <c r="J33" s="187">
        <v>72.796220000000005</v>
      </c>
      <c r="K33" s="187">
        <v>78.665409999999994</v>
      </c>
      <c r="L33" s="187">
        <v>76.847269999999995</v>
      </c>
      <c r="M33" s="187">
        <v>75.119389999999996</v>
      </c>
      <c r="N33" s="187">
        <v>73.192679999999996</v>
      </c>
      <c r="O33" s="187">
        <v>70.617810000000006</v>
      </c>
      <c r="P33" s="187">
        <v>70.413619999999995</v>
      </c>
      <c r="Q33" s="187">
        <v>71.669250000000005</v>
      </c>
      <c r="R33" s="187">
        <v>76.364940000000004</v>
      </c>
      <c r="S33" s="187">
        <v>79.196269999999998</v>
      </c>
      <c r="T33" s="187">
        <v>75.555000000000007</v>
      </c>
      <c r="U33" s="187">
        <v>73.966610000000003</v>
      </c>
      <c r="V33" s="126"/>
      <c r="X33" s="4">
        <v>28188977</v>
      </c>
      <c r="Y33" s="4">
        <v>28831550</v>
      </c>
      <c r="Z33" s="4">
        <v>29540577</v>
      </c>
      <c r="AA33" s="4">
        <v>30332968</v>
      </c>
      <c r="AB33" s="4">
        <v>31191163</v>
      </c>
      <c r="AC33" s="4">
        <v>32065241</v>
      </c>
      <c r="AD33" s="4">
        <v>32948155</v>
      </c>
      <c r="AE33" s="4">
        <v>33739933</v>
      </c>
      <c r="AF33" s="4">
        <v>34419624</v>
      </c>
      <c r="AG33" s="4">
        <v>35159792</v>
      </c>
      <c r="AH33" s="4">
        <v>35990704</v>
      </c>
      <c r="AI33" s="4">
        <v>37003245</v>
      </c>
      <c r="AJ33" s="4">
        <v>38171178</v>
      </c>
      <c r="AK33" s="4">
        <v>39377169</v>
      </c>
      <c r="AL33" s="4">
        <v>40679828</v>
      </c>
      <c r="AM33" s="4">
        <v>41999059</v>
      </c>
      <c r="AN33" s="4">
        <v>43232093</v>
      </c>
      <c r="AO33" s="4">
        <v>44440486</v>
      </c>
      <c r="AP33" s="4">
        <v>45657202</v>
      </c>
      <c r="AQ33" s="4">
        <v>46874204</v>
      </c>
    </row>
    <row r="34" spans="1:43" x14ac:dyDescent="0.35">
      <c r="A34" s="7" t="s">
        <v>124</v>
      </c>
      <c r="B34" s="187">
        <v>4.4938760000000002</v>
      </c>
      <c r="C34" s="187">
        <v>5.9757769999999999</v>
      </c>
      <c r="D34" s="187">
        <v>7.5921830000000003</v>
      </c>
      <c r="E34" s="187">
        <v>12.052619999999999</v>
      </c>
      <c r="F34" s="187">
        <v>19.68271</v>
      </c>
      <c r="G34" s="187">
        <v>24.90231</v>
      </c>
      <c r="H34" s="187">
        <v>34.184440000000002</v>
      </c>
      <c r="I34" s="187">
        <v>39.597389999999997</v>
      </c>
      <c r="J34" s="187">
        <v>39.938749999999999</v>
      </c>
      <c r="K34" s="187">
        <v>47.81888</v>
      </c>
      <c r="L34" s="187">
        <v>59.989519999999999</v>
      </c>
      <c r="M34" s="187">
        <v>61.963180000000001</v>
      </c>
      <c r="N34" s="187">
        <v>64.96799</v>
      </c>
      <c r="O34" s="187">
        <v>71.859669999999994</v>
      </c>
      <c r="P34" s="187">
        <v>77.296109999999999</v>
      </c>
      <c r="Q34" s="187">
        <v>76.360780000000005</v>
      </c>
      <c r="R34" s="187">
        <v>75.689819999999997</v>
      </c>
      <c r="S34" s="187">
        <v>77.186239999999998</v>
      </c>
      <c r="T34" s="187">
        <v>72.352950000000007</v>
      </c>
      <c r="U34" s="187">
        <v>74.181899999999999</v>
      </c>
      <c r="V34" s="126"/>
      <c r="X34" s="4">
        <v>5421001</v>
      </c>
      <c r="Y34" s="4">
        <v>5565218</v>
      </c>
      <c r="Z34" s="4">
        <v>5711597</v>
      </c>
      <c r="AA34" s="4">
        <v>5874240</v>
      </c>
      <c r="AB34" s="4">
        <v>6047537</v>
      </c>
      <c r="AC34" s="4">
        <v>6222482</v>
      </c>
      <c r="AD34" s="4">
        <v>6398624</v>
      </c>
      <c r="AE34" s="4">
        <v>6571855</v>
      </c>
      <c r="AF34" s="4">
        <v>6748672</v>
      </c>
      <c r="AG34" s="4">
        <v>6926635</v>
      </c>
      <c r="AH34" s="4">
        <v>7106229</v>
      </c>
      <c r="AI34" s="4">
        <v>7288383</v>
      </c>
      <c r="AJ34" s="4">
        <v>7473229</v>
      </c>
      <c r="AK34" s="4">
        <v>7661354</v>
      </c>
      <c r="AL34" s="4">
        <v>7852795</v>
      </c>
      <c r="AM34" s="4">
        <v>8046679</v>
      </c>
      <c r="AN34" s="4">
        <v>8243094</v>
      </c>
      <c r="AO34" s="4">
        <v>8442580</v>
      </c>
      <c r="AP34" s="4">
        <v>8644829</v>
      </c>
      <c r="AQ34" s="4">
        <v>8848699</v>
      </c>
    </row>
    <row r="35" spans="1:43" x14ac:dyDescent="0.35">
      <c r="A35" s="7" t="s">
        <v>125</v>
      </c>
      <c r="B35" s="187">
        <v>2.945084</v>
      </c>
      <c r="C35" s="187">
        <v>4.2917240000000003</v>
      </c>
      <c r="D35" s="187">
        <v>4.7064779999999997</v>
      </c>
      <c r="E35" s="187">
        <v>6.9815529999999999</v>
      </c>
      <c r="F35" s="187">
        <v>14.15898</v>
      </c>
      <c r="G35" s="187">
        <v>28.039670000000001</v>
      </c>
      <c r="H35" s="187">
        <v>29.872589999999999</v>
      </c>
      <c r="I35" s="187">
        <v>39.664749999999998</v>
      </c>
      <c r="J35" s="187">
        <v>50.147539999999999</v>
      </c>
      <c r="K35" s="187">
        <v>47.723419999999997</v>
      </c>
      <c r="L35" s="187">
        <v>51.224319999999999</v>
      </c>
      <c r="M35" s="187">
        <v>56.048099999999998</v>
      </c>
      <c r="N35" s="187">
        <v>53.953310000000002</v>
      </c>
      <c r="O35" s="187">
        <v>58.940620000000003</v>
      </c>
      <c r="P35" s="187">
        <v>62.174660000000003</v>
      </c>
      <c r="Q35" s="187">
        <v>58.946890000000003</v>
      </c>
      <c r="R35" s="187">
        <v>59.129330000000003</v>
      </c>
      <c r="S35" s="187">
        <v>62.356110000000001</v>
      </c>
      <c r="T35" s="187">
        <v>65.703860000000006</v>
      </c>
      <c r="U35" s="187">
        <v>69.986289999999997</v>
      </c>
      <c r="V35" s="126"/>
      <c r="X35" s="90">
        <v>26354736</v>
      </c>
      <c r="Y35" s="90">
        <v>27146084</v>
      </c>
      <c r="Z35" s="90">
        <v>27946588</v>
      </c>
      <c r="AA35" s="90">
        <v>28773227</v>
      </c>
      <c r="AB35" s="90">
        <v>29629804</v>
      </c>
      <c r="AC35" s="90">
        <v>30509862</v>
      </c>
      <c r="AD35" s="90">
        <v>31412520</v>
      </c>
      <c r="AE35" s="90">
        <v>32341728</v>
      </c>
      <c r="AF35" s="90">
        <v>33295738</v>
      </c>
      <c r="AG35" s="90">
        <v>34273295</v>
      </c>
      <c r="AH35" s="90">
        <v>35273570</v>
      </c>
      <c r="AI35" s="90">
        <v>36336539</v>
      </c>
      <c r="AJ35" s="90">
        <v>37477356</v>
      </c>
      <c r="AK35" s="90">
        <v>38748299</v>
      </c>
      <c r="AL35" s="90">
        <v>40127085</v>
      </c>
      <c r="AM35" s="90">
        <v>41515395</v>
      </c>
      <c r="AN35" s="90">
        <v>42949080</v>
      </c>
      <c r="AO35" s="90">
        <v>44404611</v>
      </c>
      <c r="AP35" s="90">
        <v>45853778</v>
      </c>
      <c r="AQ35" s="90">
        <v>47249585</v>
      </c>
    </row>
    <row r="36" spans="1:43" x14ac:dyDescent="0.35">
      <c r="A36" s="7" t="s">
        <v>126</v>
      </c>
      <c r="B36" s="187">
        <v>3.476731</v>
      </c>
      <c r="C36" s="187">
        <v>5.062449</v>
      </c>
      <c r="D36" s="187">
        <v>7.515307</v>
      </c>
      <c r="E36" s="187">
        <v>13.828200000000001</v>
      </c>
      <c r="F36" s="187">
        <v>19.781140000000001</v>
      </c>
      <c r="G36" s="187">
        <v>30.339459999999999</v>
      </c>
      <c r="H36" s="187">
        <v>39.741370000000003</v>
      </c>
      <c r="I36" s="187">
        <v>46.516530000000003</v>
      </c>
      <c r="J36" s="187">
        <v>55.296529999999997</v>
      </c>
      <c r="K36" s="187">
        <v>56.960630000000002</v>
      </c>
      <c r="L36" s="187">
        <v>55.717350000000003</v>
      </c>
      <c r="M36" s="187">
        <v>62.703800000000001</v>
      </c>
      <c r="N36" s="187">
        <v>75.491950000000003</v>
      </c>
      <c r="O36" s="187">
        <v>73.608199999999997</v>
      </c>
      <c r="P36" s="187">
        <v>71.007580000000004</v>
      </c>
      <c r="Q36" s="187">
        <v>74.878510000000006</v>
      </c>
      <c r="R36" s="187">
        <v>79.644530000000003</v>
      </c>
      <c r="S36" s="187">
        <v>83.008889999999994</v>
      </c>
      <c r="T36" s="187">
        <v>84.991039999999998</v>
      </c>
      <c r="U36" s="187">
        <v>91.899850000000001</v>
      </c>
      <c r="V36" s="126"/>
      <c r="X36" s="90">
        <v>37333918</v>
      </c>
      <c r="Y36" s="90">
        <v>38360879</v>
      </c>
      <c r="Z36" s="90">
        <v>39439505</v>
      </c>
      <c r="AA36" s="90">
        <v>40562052</v>
      </c>
      <c r="AB36" s="90">
        <v>41716497</v>
      </c>
      <c r="AC36" s="90">
        <v>42870884</v>
      </c>
      <c r="AD36" s="90">
        <v>43957933</v>
      </c>
      <c r="AE36" s="90">
        <v>45110527</v>
      </c>
      <c r="AF36" s="90">
        <v>46416031</v>
      </c>
      <c r="AG36" s="90">
        <v>47786137</v>
      </c>
      <c r="AH36" s="90">
        <v>49253643</v>
      </c>
      <c r="AI36" s="90">
        <v>50814552</v>
      </c>
      <c r="AJ36" s="90">
        <v>52542823</v>
      </c>
      <c r="AK36" s="90">
        <v>54401802</v>
      </c>
      <c r="AL36" s="90">
        <v>56267032</v>
      </c>
      <c r="AM36" s="90">
        <v>58090443</v>
      </c>
      <c r="AN36" s="90">
        <v>59872579</v>
      </c>
      <c r="AO36" s="90">
        <v>61704518</v>
      </c>
      <c r="AP36" s="90">
        <v>63588334</v>
      </c>
      <c r="AQ36" s="90">
        <v>65497748</v>
      </c>
    </row>
    <row r="37" spans="1:43" x14ac:dyDescent="0.35">
      <c r="A37" s="7" t="s">
        <v>127</v>
      </c>
      <c r="B37" s="187">
        <v>2.2236630000000002</v>
      </c>
      <c r="C37" s="187">
        <v>4.1504500000000002</v>
      </c>
      <c r="D37" s="187">
        <v>8.2107189999999992</v>
      </c>
      <c r="E37" s="187">
        <v>13.893990000000001</v>
      </c>
      <c r="F37" s="187">
        <v>21.27891</v>
      </c>
      <c r="G37" s="187">
        <v>27.534520000000001</v>
      </c>
      <c r="H37" s="187">
        <v>33.087949999999999</v>
      </c>
      <c r="I37" s="187">
        <v>39.493600000000001</v>
      </c>
      <c r="J37" s="187">
        <v>57.2316</v>
      </c>
      <c r="K37" s="187">
        <v>71.379589999999993</v>
      </c>
      <c r="L37" s="187">
        <v>68.236410000000006</v>
      </c>
      <c r="M37" s="187">
        <v>64.271190000000004</v>
      </c>
      <c r="N37" s="187">
        <v>71.132210000000001</v>
      </c>
      <c r="O37" s="187">
        <v>71.667490000000001</v>
      </c>
      <c r="P37" s="187">
        <v>77.688149999999993</v>
      </c>
      <c r="Q37" s="187">
        <v>86.736729999999994</v>
      </c>
      <c r="R37" s="187">
        <v>93.689660000000003</v>
      </c>
      <c r="S37" s="187">
        <v>100.9325</v>
      </c>
      <c r="T37" s="187">
        <v>103.9746</v>
      </c>
      <c r="U37" s="187">
        <v>99.102419999999995</v>
      </c>
      <c r="V37" s="126"/>
      <c r="X37" s="90">
        <v>10837973</v>
      </c>
      <c r="Y37" s="90">
        <v>11188040</v>
      </c>
      <c r="Z37" s="90">
        <v>11564870</v>
      </c>
      <c r="AA37" s="90">
        <v>11971567</v>
      </c>
      <c r="AB37" s="90">
        <v>12402073</v>
      </c>
      <c r="AC37" s="90">
        <v>12852966</v>
      </c>
      <c r="AD37" s="90">
        <v>13318087</v>
      </c>
      <c r="AE37" s="90">
        <v>13792086</v>
      </c>
      <c r="AF37" s="90">
        <v>14265814</v>
      </c>
      <c r="AG37" s="90">
        <v>14744658</v>
      </c>
      <c r="AH37" s="90">
        <v>15234976</v>
      </c>
      <c r="AI37" s="90">
        <v>15737793</v>
      </c>
      <c r="AJ37" s="90">
        <v>16248230</v>
      </c>
      <c r="AK37" s="90">
        <v>16767761</v>
      </c>
      <c r="AL37" s="90">
        <v>17298054</v>
      </c>
      <c r="AM37" s="90">
        <v>17835893</v>
      </c>
      <c r="AN37" s="90">
        <v>18380477</v>
      </c>
      <c r="AO37" s="90">
        <v>18927715</v>
      </c>
      <c r="AP37" s="90">
        <v>19473125</v>
      </c>
      <c r="AQ37" s="90">
        <v>20017675</v>
      </c>
    </row>
    <row r="38" spans="1:43" x14ac:dyDescent="0.35">
      <c r="A38" s="11" t="s">
        <v>128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26"/>
      <c r="X38" s="149" t="s">
        <v>150</v>
      </c>
      <c r="Y38" s="149" t="s">
        <v>150</v>
      </c>
      <c r="Z38" s="149" t="s">
        <v>150</v>
      </c>
      <c r="AA38" s="149" t="s">
        <v>150</v>
      </c>
      <c r="AB38" s="149" t="s">
        <v>150</v>
      </c>
      <c r="AC38" s="149" t="s">
        <v>150</v>
      </c>
      <c r="AD38" s="149" t="s">
        <v>150</v>
      </c>
      <c r="AE38" s="149" t="s">
        <v>150</v>
      </c>
      <c r="AF38" s="149" t="s">
        <v>150</v>
      </c>
      <c r="AG38" s="149" t="s">
        <v>150</v>
      </c>
      <c r="AH38" s="149" t="s">
        <v>150</v>
      </c>
      <c r="AI38" s="149" t="s">
        <v>150</v>
      </c>
      <c r="AJ38" s="149" t="s">
        <v>150</v>
      </c>
      <c r="AK38" s="149" t="s">
        <v>150</v>
      </c>
      <c r="AL38" s="149" t="s">
        <v>150</v>
      </c>
      <c r="AM38" s="149" t="s">
        <v>150</v>
      </c>
      <c r="AN38" s="149" t="s">
        <v>150</v>
      </c>
      <c r="AO38" s="149" t="s">
        <v>150</v>
      </c>
      <c r="AP38" s="149" t="s">
        <v>150</v>
      </c>
      <c r="AQ38" s="149" t="s">
        <v>150</v>
      </c>
    </row>
    <row r="39" spans="1:43" x14ac:dyDescent="0.35">
      <c r="A39" s="7" t="s">
        <v>129</v>
      </c>
      <c r="B39" s="187">
        <v>0.88319199999999998</v>
      </c>
      <c r="C39" s="187">
        <v>2.5473870000000001</v>
      </c>
      <c r="D39" s="187">
        <v>4.9157780000000004</v>
      </c>
      <c r="E39" s="187">
        <v>9.9059530000000002</v>
      </c>
      <c r="F39" s="187">
        <v>18.021239999999999</v>
      </c>
      <c r="G39" s="187">
        <v>29.889320000000001</v>
      </c>
      <c r="H39" s="187">
        <v>38.341729999999998</v>
      </c>
      <c r="I39" s="187">
        <v>36.239660000000001</v>
      </c>
      <c r="J39" s="187">
        <v>47.1736</v>
      </c>
      <c r="K39" s="187">
        <v>50.3508</v>
      </c>
      <c r="L39" s="187">
        <v>53.286340000000003</v>
      </c>
      <c r="M39" s="187">
        <v>56.26314</v>
      </c>
      <c r="N39" s="187">
        <v>58.391100000000002</v>
      </c>
      <c r="O39" s="187">
        <v>62.371099999999998</v>
      </c>
      <c r="P39" s="187">
        <v>67.136409999999998</v>
      </c>
      <c r="Q39" s="187">
        <v>59.902650000000001</v>
      </c>
      <c r="R39" s="187">
        <v>59.783880000000003</v>
      </c>
      <c r="S39" s="187">
        <v>58.19021</v>
      </c>
      <c r="T39" s="187">
        <v>56.554430000000004</v>
      </c>
      <c r="U39" s="187"/>
      <c r="V39" s="134"/>
      <c r="X39" s="90">
        <v>22645130</v>
      </c>
      <c r="Y39" s="90">
        <v>23553551</v>
      </c>
      <c r="Z39" s="90">
        <v>24411191</v>
      </c>
      <c r="AA39" s="90">
        <v>25442944</v>
      </c>
      <c r="AB39" s="90">
        <v>25903301</v>
      </c>
      <c r="AC39" s="90">
        <v>26427199</v>
      </c>
      <c r="AD39" s="90">
        <v>27385307</v>
      </c>
      <c r="AE39" s="90">
        <v>28189672</v>
      </c>
      <c r="AF39" s="90">
        <v>29249157</v>
      </c>
      <c r="AG39" s="90">
        <v>30466479</v>
      </c>
      <c r="AH39" s="90">
        <v>31541209</v>
      </c>
      <c r="AI39" s="90">
        <v>32716210</v>
      </c>
      <c r="AJ39" s="90">
        <v>33753499</v>
      </c>
      <c r="AK39" s="90">
        <v>34636207</v>
      </c>
      <c r="AL39" s="90">
        <v>35643418</v>
      </c>
      <c r="AM39" s="90">
        <v>36686784</v>
      </c>
      <c r="AN39" s="90">
        <v>37769499</v>
      </c>
      <c r="AO39" s="90">
        <v>38972230</v>
      </c>
      <c r="AP39" s="90">
        <v>40099462</v>
      </c>
      <c r="AQ39" s="90">
        <v>41128771</v>
      </c>
    </row>
    <row r="40" spans="1:43" x14ac:dyDescent="0.35">
      <c r="A40" s="7" t="s">
        <v>130</v>
      </c>
      <c r="B40" s="187">
        <v>0.999977</v>
      </c>
      <c r="C40" s="187">
        <v>2.0041540000000002</v>
      </c>
      <c r="D40" s="187">
        <v>6.3869379999999998</v>
      </c>
      <c r="E40" s="187">
        <v>13.413119999999999</v>
      </c>
      <c r="F40" s="187">
        <v>23.845549999999999</v>
      </c>
      <c r="G40" s="187">
        <v>30.697009999999999</v>
      </c>
      <c r="H40" s="187">
        <v>35.008130000000001</v>
      </c>
      <c r="I40" s="187">
        <v>45.77355</v>
      </c>
      <c r="J40" s="187">
        <v>56.166789999999999</v>
      </c>
      <c r="K40" s="187">
        <v>63.896099999999997</v>
      </c>
      <c r="L40" s="187">
        <v>75.66901</v>
      </c>
      <c r="M40" s="187">
        <v>81.3446</v>
      </c>
      <c r="N40" s="187">
        <v>83.238749999999996</v>
      </c>
      <c r="O40" s="187">
        <v>85.10324</v>
      </c>
      <c r="P40" s="187">
        <v>93.294579999999996</v>
      </c>
      <c r="Q40" s="187">
        <v>98.831689999999995</v>
      </c>
      <c r="R40" s="187">
        <v>100.0337</v>
      </c>
      <c r="S40" s="187">
        <v>105.2912</v>
      </c>
      <c r="T40" s="187">
        <v>108.90940000000001</v>
      </c>
      <c r="U40" s="187">
        <v>105.2642</v>
      </c>
      <c r="V40" s="134"/>
      <c r="X40" s="90">
        <v>137000000</v>
      </c>
      <c r="Y40" s="90">
        <v>139000000</v>
      </c>
      <c r="Z40" s="90">
        <v>141000000</v>
      </c>
      <c r="AA40" s="90">
        <v>143000000</v>
      </c>
      <c r="AB40" s="90">
        <v>144000000</v>
      </c>
      <c r="AC40" s="90">
        <v>145000000</v>
      </c>
      <c r="AD40" s="90">
        <v>147000000</v>
      </c>
      <c r="AE40" s="90">
        <v>148000000</v>
      </c>
      <c r="AF40" s="90">
        <v>150000000</v>
      </c>
      <c r="AG40" s="90">
        <v>152000000</v>
      </c>
      <c r="AH40" s="90">
        <v>154000000</v>
      </c>
      <c r="AI40" s="90">
        <v>156000000</v>
      </c>
      <c r="AJ40" s="90">
        <v>158000000</v>
      </c>
      <c r="AK40" s="90">
        <v>160000000</v>
      </c>
      <c r="AL40" s="90">
        <v>162000000</v>
      </c>
      <c r="AM40" s="90">
        <v>164000000</v>
      </c>
      <c r="AN40" s="90">
        <v>166000000</v>
      </c>
      <c r="AO40" s="90">
        <v>167000000</v>
      </c>
      <c r="AP40" s="90">
        <v>169000000</v>
      </c>
      <c r="AQ40" s="90">
        <v>171000000</v>
      </c>
    </row>
    <row r="41" spans="1:43" x14ac:dyDescent="0.35">
      <c r="A41" s="7" t="s">
        <v>131</v>
      </c>
      <c r="B41" s="187">
        <v>0.355327</v>
      </c>
      <c r="C41" s="187">
        <v>2.9443480000000002</v>
      </c>
      <c r="D41" s="187">
        <v>5.4272200000000002</v>
      </c>
      <c r="E41" s="187">
        <v>12.191129999999999</v>
      </c>
      <c r="F41" s="187">
        <v>21.924289999999999</v>
      </c>
      <c r="G41" s="187">
        <v>36.742849999999997</v>
      </c>
      <c r="H41" s="187">
        <v>48.580860000000001</v>
      </c>
      <c r="I41" s="187">
        <v>55.890439999999998</v>
      </c>
      <c r="J41" s="187">
        <v>67.877279999999999</v>
      </c>
      <c r="K41" s="187">
        <v>77.777590000000004</v>
      </c>
      <c r="L41" s="187">
        <v>74.68047</v>
      </c>
      <c r="M41" s="187">
        <v>84.814300000000003</v>
      </c>
      <c r="N41" s="187">
        <v>90.914929999999998</v>
      </c>
      <c r="O41" s="187">
        <v>93.145960000000002</v>
      </c>
      <c r="P41" s="187">
        <v>96.627660000000006</v>
      </c>
      <c r="Q41" s="187">
        <v>92.318290000000005</v>
      </c>
      <c r="R41" s="187">
        <v>95.019930000000002</v>
      </c>
      <c r="S41" s="187">
        <v>96.45711</v>
      </c>
      <c r="T41" s="187">
        <v>100.0671</v>
      </c>
      <c r="U41" s="187">
        <v>94.892740000000003</v>
      </c>
      <c r="V41" s="134"/>
      <c r="X41" s="90">
        <v>634627</v>
      </c>
      <c r="Y41" s="90">
        <v>649991</v>
      </c>
      <c r="Z41" s="90">
        <v>663323</v>
      </c>
      <c r="AA41" s="90">
        <v>673260</v>
      </c>
      <c r="AB41" s="90">
        <v>681614</v>
      </c>
      <c r="AC41" s="90">
        <v>689737</v>
      </c>
      <c r="AD41" s="90">
        <v>697678</v>
      </c>
      <c r="AE41" s="90">
        <v>705516</v>
      </c>
      <c r="AF41" s="90">
        <v>713331</v>
      </c>
      <c r="AG41" s="90">
        <v>721145</v>
      </c>
      <c r="AH41" s="90">
        <v>728889</v>
      </c>
      <c r="AI41" s="90">
        <v>736357</v>
      </c>
      <c r="AJ41" s="90">
        <v>743274</v>
      </c>
      <c r="AK41" s="90">
        <v>749761</v>
      </c>
      <c r="AL41" s="90">
        <v>756121</v>
      </c>
      <c r="AM41" s="90">
        <v>762096</v>
      </c>
      <c r="AN41" s="90">
        <v>767459</v>
      </c>
      <c r="AO41" s="90">
        <v>772506</v>
      </c>
      <c r="AP41" s="90">
        <v>777486</v>
      </c>
      <c r="AQ41" s="90">
        <v>782455</v>
      </c>
    </row>
    <row r="42" spans="1:43" x14ac:dyDescent="0.35">
      <c r="A42" s="7" t="s">
        <v>132</v>
      </c>
      <c r="B42" s="187">
        <v>3.8973979999999999</v>
      </c>
      <c r="C42" s="187">
        <v>6.6185879999999999</v>
      </c>
      <c r="D42" s="187">
        <v>8.0171620000000008</v>
      </c>
      <c r="E42" s="187">
        <v>12.77399</v>
      </c>
      <c r="F42" s="187">
        <v>18.835999999999999</v>
      </c>
      <c r="G42" s="187">
        <v>30.38607</v>
      </c>
      <c r="H42" s="187">
        <v>44.278860000000002</v>
      </c>
      <c r="I42" s="187">
        <v>56.74624</v>
      </c>
      <c r="J42" s="187">
        <v>94.394880000000001</v>
      </c>
      <c r="K42" s="187">
        <v>129.20519999999999</v>
      </c>
      <c r="L42" s="187">
        <v>135.09960000000001</v>
      </c>
      <c r="M42" s="187">
        <v>134.45679999999999</v>
      </c>
      <c r="N42" s="187">
        <v>135.23929999999999</v>
      </c>
      <c r="O42" s="187">
        <v>127.46259999999999</v>
      </c>
      <c r="P42" s="187">
        <v>117.32259999999999</v>
      </c>
      <c r="Q42" s="187">
        <v>121.16589999999999</v>
      </c>
      <c r="R42" s="187">
        <v>132.15090000000001</v>
      </c>
      <c r="S42" s="187">
        <v>128.6026</v>
      </c>
      <c r="T42" s="187">
        <v>119.9576</v>
      </c>
      <c r="U42" s="187">
        <v>116.32559999999999</v>
      </c>
      <c r="V42" s="134"/>
      <c r="X42" s="90">
        <v>12787710</v>
      </c>
      <c r="Y42" s="90">
        <v>13016371</v>
      </c>
      <c r="Z42" s="90">
        <v>13246583</v>
      </c>
      <c r="AA42" s="90">
        <v>13477779</v>
      </c>
      <c r="AB42" s="90">
        <v>13714791</v>
      </c>
      <c r="AC42" s="90">
        <v>13943888</v>
      </c>
      <c r="AD42" s="90">
        <v>14155740</v>
      </c>
      <c r="AE42" s="90">
        <v>14363532</v>
      </c>
      <c r="AF42" s="90">
        <v>14573885</v>
      </c>
      <c r="AG42" s="90">
        <v>14786640</v>
      </c>
      <c r="AH42" s="90">
        <v>14999683</v>
      </c>
      <c r="AI42" s="90">
        <v>15210817</v>
      </c>
      <c r="AJ42" s="90">
        <v>15417523</v>
      </c>
      <c r="AK42" s="90">
        <v>15624584</v>
      </c>
      <c r="AL42" s="90">
        <v>15830689</v>
      </c>
      <c r="AM42" s="90">
        <v>16025238</v>
      </c>
      <c r="AN42" s="90">
        <v>16207746</v>
      </c>
      <c r="AO42" s="90">
        <v>16396860</v>
      </c>
      <c r="AP42" s="90">
        <v>16589023</v>
      </c>
      <c r="AQ42" s="90">
        <v>16767842</v>
      </c>
    </row>
    <row r="43" spans="1:43" x14ac:dyDescent="0.35">
      <c r="A43" s="7" t="s">
        <v>133</v>
      </c>
      <c r="B43" s="187">
        <v>0.557782</v>
      </c>
      <c r="C43" s="187">
        <v>0.63913399999999998</v>
      </c>
      <c r="D43" s="187">
        <v>0.662157</v>
      </c>
      <c r="E43" s="187">
        <v>0.69941900000000001</v>
      </c>
      <c r="F43" s="187">
        <v>0.73530899999999999</v>
      </c>
      <c r="G43" s="187">
        <v>0.96185299999999996</v>
      </c>
      <c r="H43" s="187">
        <v>9.3465790000000002</v>
      </c>
      <c r="I43" s="187">
        <v>9.8106390000000001</v>
      </c>
      <c r="J43" s="187">
        <v>12.54926</v>
      </c>
      <c r="K43" s="187">
        <v>16.126429999999999</v>
      </c>
      <c r="L43" s="187">
        <v>17.650539999999999</v>
      </c>
      <c r="M43" s="187">
        <v>26.09036</v>
      </c>
      <c r="N43" s="187">
        <v>35.130710000000001</v>
      </c>
      <c r="O43" s="187">
        <v>43.877040000000001</v>
      </c>
      <c r="P43" s="187">
        <v>38.320230000000002</v>
      </c>
      <c r="Q43" s="187">
        <v>43.625979999999998</v>
      </c>
      <c r="R43" s="187">
        <v>43.99353</v>
      </c>
      <c r="S43" s="187">
        <v>43.222580000000001</v>
      </c>
      <c r="T43" s="187">
        <v>40.839889999999997</v>
      </c>
      <c r="U43" s="187">
        <v>48.826509999999999</v>
      </c>
      <c r="V43" s="126"/>
      <c r="X43" s="90">
        <v>94302</v>
      </c>
      <c r="Y43" s="90">
        <v>96224</v>
      </c>
      <c r="Z43" s="90">
        <v>98164</v>
      </c>
      <c r="AA43" s="90">
        <v>100083</v>
      </c>
      <c r="AB43" s="90">
        <v>101998</v>
      </c>
      <c r="AC43" s="90">
        <v>103966</v>
      </c>
      <c r="AD43" s="90">
        <v>105996</v>
      </c>
      <c r="AE43" s="90">
        <v>107995</v>
      </c>
      <c r="AF43" s="90">
        <v>109871</v>
      </c>
      <c r="AG43" s="90">
        <v>111618</v>
      </c>
      <c r="AH43" s="90">
        <v>113311</v>
      </c>
      <c r="AI43" s="90">
        <v>114985</v>
      </c>
      <c r="AJ43" s="90">
        <v>116707</v>
      </c>
      <c r="AK43" s="90">
        <v>118513</v>
      </c>
      <c r="AL43" s="90">
        <v>120362</v>
      </c>
      <c r="AM43" s="90">
        <v>122261</v>
      </c>
      <c r="AN43" s="90">
        <v>124241</v>
      </c>
      <c r="AO43" s="90">
        <v>126463</v>
      </c>
      <c r="AP43" s="90">
        <v>128874</v>
      </c>
      <c r="AQ43" s="90">
        <v>131232</v>
      </c>
    </row>
    <row r="44" spans="1:43" x14ac:dyDescent="0.35">
      <c r="A44" s="7" t="s">
        <v>134</v>
      </c>
      <c r="B44" s="187">
        <v>1.9735229999999999</v>
      </c>
      <c r="C44" s="187">
        <v>3.5399630000000002</v>
      </c>
      <c r="D44" s="187">
        <v>11.23409</v>
      </c>
      <c r="E44" s="187">
        <v>16.9772</v>
      </c>
      <c r="F44" s="187">
        <v>24.471509999999999</v>
      </c>
      <c r="G44" s="187">
        <v>32.955970000000001</v>
      </c>
      <c r="H44" s="187">
        <v>51.920999999999999</v>
      </c>
      <c r="I44" s="187">
        <v>63.31062</v>
      </c>
      <c r="J44" s="187">
        <v>85.420389999999998</v>
      </c>
      <c r="K44" s="187">
        <v>66.064359999999994</v>
      </c>
      <c r="L44" s="187">
        <v>69.880200000000002</v>
      </c>
      <c r="M44" s="187">
        <v>69.02216</v>
      </c>
      <c r="N44" s="187">
        <v>54.912799999999997</v>
      </c>
      <c r="O44" s="187">
        <v>57.44162</v>
      </c>
      <c r="P44" s="187">
        <v>53.041679999999999</v>
      </c>
      <c r="Q44" s="187">
        <v>51.545850000000002</v>
      </c>
      <c r="R44" s="187">
        <v>64.294120000000007</v>
      </c>
      <c r="S44" s="187">
        <v>63.34796</v>
      </c>
      <c r="T44" s="187">
        <v>64.955359999999999</v>
      </c>
      <c r="U44" s="187"/>
      <c r="V44" s="126"/>
      <c r="X44" s="90">
        <v>5689065</v>
      </c>
      <c r="Y44" s="90">
        <v>5768167</v>
      </c>
      <c r="Z44" s="90">
        <v>5852970</v>
      </c>
      <c r="AA44" s="90">
        <v>5946593</v>
      </c>
      <c r="AB44" s="90">
        <v>6041348</v>
      </c>
      <c r="AC44" s="90">
        <v>6135861</v>
      </c>
      <c r="AD44" s="90">
        <v>6229930</v>
      </c>
      <c r="AE44" s="90">
        <v>6323418</v>
      </c>
      <c r="AF44" s="90">
        <v>6416327</v>
      </c>
      <c r="AG44" s="90">
        <v>6508803</v>
      </c>
      <c r="AH44" s="90">
        <v>6600742</v>
      </c>
      <c r="AI44" s="90">
        <v>6691454</v>
      </c>
      <c r="AJ44" s="90">
        <v>6787419</v>
      </c>
      <c r="AK44" s="90">
        <v>6891363</v>
      </c>
      <c r="AL44" s="90">
        <v>6997917</v>
      </c>
      <c r="AM44" s="90">
        <v>7105006</v>
      </c>
      <c r="AN44" s="90">
        <v>7212053</v>
      </c>
      <c r="AO44" s="90">
        <v>7319399</v>
      </c>
      <c r="AP44" s="90">
        <v>7425057</v>
      </c>
      <c r="AQ44" s="90">
        <v>7529475</v>
      </c>
    </row>
    <row r="45" spans="1:43" x14ac:dyDescent="0.35">
      <c r="A45" s="7" t="s">
        <v>135</v>
      </c>
      <c r="B45" s="187">
        <v>0.14175399999999999</v>
      </c>
      <c r="C45" s="187">
        <v>0.1953</v>
      </c>
      <c r="D45" s="187">
        <v>0.269673</v>
      </c>
      <c r="E45" s="187">
        <v>0.44546000000000002</v>
      </c>
      <c r="F45" s="187">
        <v>0.51117299999999999</v>
      </c>
      <c r="G45" s="187">
        <v>0.75393399999999999</v>
      </c>
      <c r="H45" s="187">
        <v>1.0241690000000001</v>
      </c>
      <c r="I45" s="187">
        <v>1.2026490000000001</v>
      </c>
      <c r="J45" s="187">
        <v>2.4975019999999999</v>
      </c>
      <c r="K45" s="187">
        <v>7.4268260000000001</v>
      </c>
      <c r="L45" s="187">
        <v>13.489839999999999</v>
      </c>
      <c r="M45" s="187">
        <v>56.839550000000003</v>
      </c>
      <c r="N45" s="187">
        <v>79.624269999999996</v>
      </c>
      <c r="O45" s="187">
        <v>97.483379999999997</v>
      </c>
      <c r="P45" s="187">
        <v>91.696669999999997</v>
      </c>
      <c r="Q45" s="187">
        <v>116.0976</v>
      </c>
      <c r="R45" s="187">
        <v>154.49690000000001</v>
      </c>
      <c r="S45" s="187">
        <v>147.03039999999999</v>
      </c>
      <c r="T45" s="187">
        <v>126.26860000000001</v>
      </c>
      <c r="U45" s="187">
        <v>106.6965</v>
      </c>
      <c r="V45" s="126"/>
      <c r="X45" s="90">
        <v>46924293</v>
      </c>
      <c r="Y45" s="90">
        <v>47338446</v>
      </c>
      <c r="Z45" s="90">
        <v>47724471</v>
      </c>
      <c r="AA45" s="90">
        <v>48088274</v>
      </c>
      <c r="AB45" s="90">
        <v>48445647</v>
      </c>
      <c r="AC45" s="90">
        <v>48729486</v>
      </c>
      <c r="AD45" s="90">
        <v>49015836</v>
      </c>
      <c r="AE45" s="90">
        <v>49390988</v>
      </c>
      <c r="AF45" s="90">
        <v>49794522</v>
      </c>
      <c r="AG45" s="90">
        <v>50218185</v>
      </c>
      <c r="AH45" s="90">
        <v>50648334</v>
      </c>
      <c r="AI45" s="90">
        <v>51072436</v>
      </c>
      <c r="AJ45" s="90">
        <v>51483949</v>
      </c>
      <c r="AK45" s="90">
        <v>51892349</v>
      </c>
      <c r="AL45" s="90">
        <v>52288341</v>
      </c>
      <c r="AM45" s="90">
        <v>52666014</v>
      </c>
      <c r="AN45" s="90">
        <v>53040212</v>
      </c>
      <c r="AO45" s="90">
        <v>53423198</v>
      </c>
      <c r="AP45" s="90">
        <v>53798084</v>
      </c>
      <c r="AQ45" s="90">
        <v>54179306</v>
      </c>
    </row>
    <row r="46" spans="1:43" x14ac:dyDescent="0.35">
      <c r="A46" s="7" t="s">
        <v>136</v>
      </c>
      <c r="B46" s="187">
        <v>0.31876100000000002</v>
      </c>
      <c r="C46" s="187">
        <v>0.44907799999999998</v>
      </c>
      <c r="D46" s="187">
        <v>0.86480900000000005</v>
      </c>
      <c r="E46" s="187">
        <v>4.3632989999999996</v>
      </c>
      <c r="F46" s="187">
        <v>12.236789999999999</v>
      </c>
      <c r="G46" s="187">
        <v>15.6241</v>
      </c>
      <c r="H46" s="187">
        <v>20.712219999999999</v>
      </c>
      <c r="I46" s="187">
        <v>33.855049999999999</v>
      </c>
      <c r="J46" s="187">
        <v>48.977780000000003</v>
      </c>
      <c r="K46" s="187">
        <v>60.769120000000001</v>
      </c>
      <c r="L46" s="187">
        <v>78.017080000000007</v>
      </c>
      <c r="M46" s="187">
        <v>83.829480000000004</v>
      </c>
      <c r="N46" s="187">
        <v>99.658569999999997</v>
      </c>
      <c r="O46" s="187">
        <v>115.2869</v>
      </c>
      <c r="P46" s="187">
        <v>128.07669999999999</v>
      </c>
      <c r="Q46" s="187">
        <v>137.4359</v>
      </c>
      <c r="R46" s="187">
        <v>134.2097</v>
      </c>
      <c r="S46" s="187">
        <v>130.2037</v>
      </c>
      <c r="T46" s="187">
        <v>127.2283</v>
      </c>
      <c r="U46" s="187"/>
      <c r="V46" s="126"/>
      <c r="X46" s="90">
        <v>25682908</v>
      </c>
      <c r="Y46" s="90">
        <v>26003965</v>
      </c>
      <c r="Z46" s="90">
        <v>26285110</v>
      </c>
      <c r="AA46" s="90">
        <v>26518971</v>
      </c>
      <c r="AB46" s="90">
        <v>26713655</v>
      </c>
      <c r="AC46" s="90">
        <v>26881544</v>
      </c>
      <c r="AD46" s="90">
        <v>27026941</v>
      </c>
      <c r="AE46" s="90">
        <v>27161567</v>
      </c>
      <c r="AF46" s="90">
        <v>27266399</v>
      </c>
      <c r="AG46" s="90">
        <v>27330694</v>
      </c>
      <c r="AH46" s="90">
        <v>27381555</v>
      </c>
      <c r="AI46" s="90">
        <v>27462106</v>
      </c>
      <c r="AJ46" s="90">
        <v>27610325</v>
      </c>
      <c r="AK46" s="90">
        <v>27861186</v>
      </c>
      <c r="AL46" s="90">
        <v>28183426</v>
      </c>
      <c r="AM46" s="90">
        <v>28506712</v>
      </c>
      <c r="AN46" s="90">
        <v>28832496</v>
      </c>
      <c r="AO46" s="90">
        <v>29348627</v>
      </c>
      <c r="AP46" s="90">
        <v>30034989</v>
      </c>
      <c r="AQ46" s="90">
        <v>30547580</v>
      </c>
    </row>
    <row r="47" spans="1:43" x14ac:dyDescent="0.35">
      <c r="A47" s="7" t="s">
        <v>137</v>
      </c>
      <c r="B47" s="187">
        <v>0.229827</v>
      </c>
      <c r="C47" s="187">
        <v>0.63588299999999998</v>
      </c>
      <c r="D47" s="187">
        <v>1.2435590000000001</v>
      </c>
      <c r="E47" s="187">
        <v>1.418641</v>
      </c>
      <c r="F47" s="187">
        <v>2.1600459999999999</v>
      </c>
      <c r="G47" s="187">
        <v>5.8139419999999999</v>
      </c>
      <c r="H47" s="187">
        <v>9.4726750000000006</v>
      </c>
      <c r="I47" s="187">
        <v>21.373290000000001</v>
      </c>
      <c r="J47" s="187">
        <v>49.640880000000003</v>
      </c>
      <c r="K47" s="187">
        <v>53.217100000000002</v>
      </c>
      <c r="L47" s="187">
        <v>55.481529999999999</v>
      </c>
      <c r="M47" s="187">
        <v>63.058439999999997</v>
      </c>
      <c r="N47" s="187">
        <v>69.322630000000004</v>
      </c>
      <c r="O47" s="187">
        <v>66.32235</v>
      </c>
      <c r="P47" s="187">
        <v>72.297449999999998</v>
      </c>
      <c r="Q47" s="187">
        <v>73.117900000000006</v>
      </c>
      <c r="R47" s="187">
        <v>70.832729999999998</v>
      </c>
      <c r="S47" s="187">
        <v>68.577380000000005</v>
      </c>
      <c r="T47" s="187">
        <v>66.963250000000002</v>
      </c>
      <c r="U47" s="187"/>
      <c r="V47" s="126"/>
      <c r="X47" s="90">
        <v>461216</v>
      </c>
      <c r="Y47" s="90">
        <v>471785</v>
      </c>
      <c r="Z47" s="90">
        <v>482486</v>
      </c>
      <c r="AA47" s="90">
        <v>493430</v>
      </c>
      <c r="AB47" s="90">
        <v>504619</v>
      </c>
      <c r="AC47" s="90">
        <v>516001</v>
      </c>
      <c r="AD47" s="90">
        <v>527833</v>
      </c>
      <c r="AE47" s="90">
        <v>540394</v>
      </c>
      <c r="AF47" s="90">
        <v>553721</v>
      </c>
      <c r="AG47" s="90">
        <v>567763</v>
      </c>
      <c r="AH47" s="90">
        <v>582365</v>
      </c>
      <c r="AI47" s="90">
        <v>597375</v>
      </c>
      <c r="AJ47" s="90">
        <v>612660</v>
      </c>
      <c r="AK47" s="90">
        <v>628102</v>
      </c>
      <c r="AL47" s="90">
        <v>643634</v>
      </c>
      <c r="AM47" s="90">
        <v>659249</v>
      </c>
      <c r="AN47" s="90">
        <v>674993</v>
      </c>
      <c r="AO47" s="90">
        <v>691191</v>
      </c>
      <c r="AP47" s="90">
        <v>707851</v>
      </c>
      <c r="AQ47" s="90">
        <v>724273</v>
      </c>
    </row>
    <row r="48" spans="1:43" x14ac:dyDescent="0.35">
      <c r="A48" s="7" t="s">
        <v>138</v>
      </c>
      <c r="B48" s="187">
        <v>2.1644030000000001</v>
      </c>
      <c r="C48" s="187">
        <v>2.7190620000000001</v>
      </c>
      <c r="D48" s="187">
        <v>3.4118970000000002</v>
      </c>
      <c r="E48" s="187">
        <v>4.9368369999999997</v>
      </c>
      <c r="F48" s="187">
        <v>7.6729370000000001</v>
      </c>
      <c r="G48" s="187">
        <v>11.983980000000001</v>
      </c>
      <c r="H48" s="187">
        <v>32.930810000000001</v>
      </c>
      <c r="I48" s="187">
        <v>43.456690000000002</v>
      </c>
      <c r="J48" s="187">
        <v>55.180970000000002</v>
      </c>
      <c r="K48" s="187">
        <v>54.584960000000002</v>
      </c>
      <c r="L48" s="187">
        <v>55.959470000000003</v>
      </c>
      <c r="M48" s="187">
        <v>116.11360000000001</v>
      </c>
      <c r="N48" s="187">
        <v>114.1694</v>
      </c>
      <c r="O48" s="187">
        <v>121.8496</v>
      </c>
      <c r="P48" s="187">
        <v>125.2075</v>
      </c>
      <c r="Q48" s="187">
        <v>116.3767</v>
      </c>
      <c r="R48" s="187">
        <v>111.31</v>
      </c>
      <c r="S48" s="187">
        <v>105.9939</v>
      </c>
      <c r="T48" s="187">
        <v>104.93810000000001</v>
      </c>
      <c r="U48" s="187">
        <v>110.4161</v>
      </c>
      <c r="V48" s="126"/>
      <c r="X48" s="90">
        <v>926721</v>
      </c>
      <c r="Y48" s="90">
        <v>945989</v>
      </c>
      <c r="Z48" s="90">
        <v>969313</v>
      </c>
      <c r="AA48" s="90">
        <v>994564</v>
      </c>
      <c r="AB48" s="90">
        <v>1019362</v>
      </c>
      <c r="AC48" s="90">
        <v>1043076</v>
      </c>
      <c r="AD48" s="90">
        <v>1065540</v>
      </c>
      <c r="AE48" s="90">
        <v>1088486</v>
      </c>
      <c r="AF48" s="90">
        <v>1112976</v>
      </c>
      <c r="AG48" s="90">
        <v>1137676</v>
      </c>
      <c r="AH48" s="90">
        <v>1161555</v>
      </c>
      <c r="AI48" s="90">
        <v>1184830</v>
      </c>
      <c r="AJ48" s="90">
        <v>1205813</v>
      </c>
      <c r="AK48" s="90">
        <v>1224562</v>
      </c>
      <c r="AL48" s="90">
        <v>1243235</v>
      </c>
      <c r="AM48" s="90">
        <v>1261845</v>
      </c>
      <c r="AN48" s="90">
        <v>1280438</v>
      </c>
      <c r="AO48" s="90">
        <v>1299995</v>
      </c>
      <c r="AP48" s="90">
        <v>1320942</v>
      </c>
      <c r="AQ48" s="90">
        <v>1341296</v>
      </c>
    </row>
    <row r="49" spans="1:43" x14ac:dyDescent="0.35">
      <c r="A49" s="7" t="s">
        <v>139</v>
      </c>
      <c r="B49" s="187">
        <v>0</v>
      </c>
      <c r="C49" s="187">
        <v>5.1067309999999999</v>
      </c>
      <c r="D49" s="187">
        <v>13.11542</v>
      </c>
      <c r="E49" s="187">
        <v>15.95214</v>
      </c>
      <c r="F49" s="187">
        <v>17.73574</v>
      </c>
      <c r="G49" s="187"/>
      <c r="H49" s="187">
        <v>9.6079939999999997</v>
      </c>
      <c r="I49" s="187">
        <v>15.16588</v>
      </c>
      <c r="J49" s="187">
        <v>19.90654</v>
      </c>
      <c r="K49" s="187">
        <v>25.796939999999999</v>
      </c>
      <c r="L49" s="187">
        <v>31.14123</v>
      </c>
      <c r="M49" s="187">
        <v>34.865580000000001</v>
      </c>
      <c r="N49" s="187">
        <v>60.6785</v>
      </c>
      <c r="O49" s="187">
        <v>70.033169999999998</v>
      </c>
      <c r="P49" s="187">
        <v>73.882530000000003</v>
      </c>
      <c r="Q49" s="187">
        <v>78.232860000000002</v>
      </c>
      <c r="R49" s="187">
        <v>82.146770000000004</v>
      </c>
      <c r="S49" s="187">
        <v>81.308160000000001</v>
      </c>
      <c r="T49" s="187">
        <v>80.328450000000004</v>
      </c>
      <c r="U49" s="187"/>
      <c r="V49" s="126"/>
      <c r="X49" s="90">
        <v>9668</v>
      </c>
      <c r="Y49" s="90">
        <v>9791</v>
      </c>
      <c r="Z49" s="90">
        <v>9912</v>
      </c>
      <c r="AA49" s="90">
        <v>10030</v>
      </c>
      <c r="AB49" s="90">
        <v>10149</v>
      </c>
      <c r="AC49" s="90">
        <v>10272</v>
      </c>
      <c r="AD49" s="90">
        <v>10408</v>
      </c>
      <c r="AE49" s="90">
        <v>10550</v>
      </c>
      <c r="AF49" s="90">
        <v>10700</v>
      </c>
      <c r="AG49" s="90">
        <v>10854</v>
      </c>
      <c r="AH49" s="90">
        <v>10918</v>
      </c>
      <c r="AI49" s="90">
        <v>10899</v>
      </c>
      <c r="AJ49" s="90">
        <v>10877</v>
      </c>
      <c r="AK49" s="90">
        <v>10852</v>
      </c>
      <c r="AL49" s="90">
        <v>10828</v>
      </c>
      <c r="AM49" s="90">
        <v>10865</v>
      </c>
      <c r="AN49" s="90">
        <v>10956</v>
      </c>
      <c r="AO49" s="90">
        <v>11069</v>
      </c>
      <c r="AP49" s="90">
        <v>11204</v>
      </c>
      <c r="AQ49" s="90">
        <v>11312</v>
      </c>
    </row>
    <row r="50" spans="1:43" x14ac:dyDescent="0.35">
      <c r="A50" s="7" t="s">
        <v>140</v>
      </c>
      <c r="B50" s="187">
        <v>3.3442409999999998</v>
      </c>
      <c r="C50" s="187">
        <v>7.1189460000000002</v>
      </c>
      <c r="D50" s="187">
        <v>10.682399999999999</v>
      </c>
      <c r="E50" s="187">
        <v>13.55613</v>
      </c>
      <c r="F50" s="187">
        <v>19.20806</v>
      </c>
      <c r="G50" s="187">
        <v>27.626550000000002</v>
      </c>
      <c r="H50" s="187">
        <v>34.594850000000001</v>
      </c>
      <c r="I50" s="187">
        <v>44.798839999999998</v>
      </c>
      <c r="J50" s="187">
        <v>45.800669999999997</v>
      </c>
      <c r="K50" s="187">
        <v>53.00611</v>
      </c>
      <c r="L50" s="187">
        <v>62.424770000000002</v>
      </c>
      <c r="M50" s="187">
        <v>61.614289999999997</v>
      </c>
      <c r="N50" s="187">
        <v>52.67803</v>
      </c>
      <c r="O50" s="187">
        <v>56.13532</v>
      </c>
      <c r="P50" s="187">
        <v>51.134279999999997</v>
      </c>
      <c r="Q50" s="187">
        <v>49.683450000000001</v>
      </c>
      <c r="R50" s="187">
        <v>48.30301</v>
      </c>
      <c r="S50" s="187">
        <v>47.013930000000002</v>
      </c>
      <c r="T50" s="187">
        <v>46.019539999999999</v>
      </c>
      <c r="U50" s="187"/>
      <c r="V50" s="126"/>
      <c r="X50" s="90">
        <v>20188799</v>
      </c>
      <c r="Y50" s="90">
        <v>20733406</v>
      </c>
      <c r="Z50" s="90">
        <v>21320671</v>
      </c>
      <c r="AA50" s="90">
        <v>21966298</v>
      </c>
      <c r="AB50" s="90">
        <v>22641538</v>
      </c>
      <c r="AC50" s="90">
        <v>23329004</v>
      </c>
      <c r="AD50" s="90">
        <v>24029589</v>
      </c>
      <c r="AE50" s="90">
        <v>24743946</v>
      </c>
      <c r="AF50" s="90">
        <v>25475610</v>
      </c>
      <c r="AG50" s="90">
        <v>26223391</v>
      </c>
      <c r="AH50" s="90">
        <v>26984002</v>
      </c>
      <c r="AI50" s="90">
        <v>27753304</v>
      </c>
      <c r="AJ50" s="90">
        <v>28516545</v>
      </c>
      <c r="AK50" s="90">
        <v>29274002</v>
      </c>
      <c r="AL50" s="90">
        <v>30034389</v>
      </c>
      <c r="AM50" s="90">
        <v>30790513</v>
      </c>
      <c r="AN50" s="90">
        <v>31546691</v>
      </c>
      <c r="AO50" s="90">
        <v>32284046</v>
      </c>
      <c r="AP50" s="90">
        <v>32981641</v>
      </c>
      <c r="AQ50" s="90">
        <v>33696614</v>
      </c>
    </row>
    <row r="51" spans="1:43" x14ac:dyDescent="0.35">
      <c r="A51" s="6" t="s">
        <v>141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409"/>
      <c r="X51" s="150" t="s">
        <v>150</v>
      </c>
      <c r="Y51" s="150" t="s">
        <v>150</v>
      </c>
      <c r="Z51" s="150" t="s">
        <v>150</v>
      </c>
      <c r="AA51" s="150" t="s">
        <v>150</v>
      </c>
      <c r="AB51" s="150" t="s">
        <v>150</v>
      </c>
      <c r="AC51" s="150" t="s">
        <v>150</v>
      </c>
      <c r="AD51" s="150" t="s">
        <v>150</v>
      </c>
      <c r="AE51" s="150" t="s">
        <v>150</v>
      </c>
      <c r="AF51" s="150" t="s">
        <v>150</v>
      </c>
      <c r="AG51" s="150" t="s">
        <v>150</v>
      </c>
      <c r="AH51" s="150" t="s">
        <v>150</v>
      </c>
      <c r="AI51" s="150" t="s">
        <v>150</v>
      </c>
      <c r="AJ51" s="150" t="s">
        <v>150</v>
      </c>
      <c r="AK51" s="150" t="s">
        <v>150</v>
      </c>
      <c r="AL51" s="150" t="s">
        <v>150</v>
      </c>
      <c r="AM51" s="150" t="s">
        <v>150</v>
      </c>
      <c r="AN51" s="150" t="s">
        <v>150</v>
      </c>
      <c r="AO51" s="150" t="s">
        <v>150</v>
      </c>
      <c r="AP51" s="150" t="s">
        <v>150</v>
      </c>
      <c r="AQ51" s="150" t="s">
        <v>150</v>
      </c>
    </row>
    <row r="52" spans="1:43" x14ac:dyDescent="0.35">
      <c r="A52" s="20" t="s">
        <v>142</v>
      </c>
      <c r="B52" s="187">
        <v>3.6313110000000002</v>
      </c>
      <c r="C52" s="187">
        <v>4.4635429999999996</v>
      </c>
      <c r="D52" s="187">
        <v>5.4895250000000004</v>
      </c>
      <c r="E52" s="187">
        <v>12.95017</v>
      </c>
      <c r="F52" s="187">
        <v>26.536950000000001</v>
      </c>
      <c r="G52" s="187">
        <v>33.419499999999999</v>
      </c>
      <c r="H52" s="187">
        <v>37.489829999999998</v>
      </c>
      <c r="I52" s="187">
        <v>40.638509999999997</v>
      </c>
      <c r="J52" s="187">
        <v>42.192770000000003</v>
      </c>
      <c r="K52" s="187">
        <v>60.295029999999997</v>
      </c>
      <c r="L52" s="187">
        <v>69.779319999999998</v>
      </c>
      <c r="M52" s="187">
        <v>65.009900000000002</v>
      </c>
      <c r="N52" s="187">
        <v>69.104200000000006</v>
      </c>
      <c r="O52" s="187">
        <v>60.706569999999999</v>
      </c>
      <c r="P52" s="187">
        <v>58.04609</v>
      </c>
      <c r="Q52" s="187">
        <v>59.958460000000002</v>
      </c>
      <c r="R52" s="187">
        <v>61.318199999999997</v>
      </c>
      <c r="S52" s="187">
        <v>64.730950000000007</v>
      </c>
      <c r="T52" s="187">
        <v>63.93497</v>
      </c>
      <c r="U52" s="187"/>
      <c r="V52" s="409"/>
      <c r="X52" s="90">
        <v>8812245</v>
      </c>
      <c r="Y52" s="90">
        <v>8961489</v>
      </c>
      <c r="Z52" s="90">
        <v>9111900</v>
      </c>
      <c r="AA52" s="90">
        <v>9266288</v>
      </c>
      <c r="AB52" s="90">
        <v>9420826</v>
      </c>
      <c r="AC52" s="90">
        <v>9575247</v>
      </c>
      <c r="AD52" s="90">
        <v>9730638</v>
      </c>
      <c r="AE52" s="90">
        <v>9842880</v>
      </c>
      <c r="AF52" s="90">
        <v>9954312</v>
      </c>
      <c r="AG52" s="90">
        <v>10108539</v>
      </c>
      <c r="AH52" s="90">
        <v>10261206</v>
      </c>
      <c r="AI52" s="90">
        <v>10412740</v>
      </c>
      <c r="AJ52" s="90">
        <v>10563757</v>
      </c>
      <c r="AK52" s="90">
        <v>10713849</v>
      </c>
      <c r="AL52" s="90">
        <v>10863543</v>
      </c>
      <c r="AM52" s="90">
        <v>11012421</v>
      </c>
      <c r="AN52" s="90">
        <v>11160438</v>
      </c>
      <c r="AO52" s="90">
        <v>11306801</v>
      </c>
      <c r="AP52" s="90">
        <v>11447569</v>
      </c>
      <c r="AQ52" s="90">
        <v>11584996</v>
      </c>
    </row>
    <row r="53" spans="1:43" x14ac:dyDescent="0.35">
      <c r="A53" s="13" t="s">
        <v>143</v>
      </c>
      <c r="B53" s="136">
        <f>SUMPRODUCT(B5:B37,X5:X37)/SUM(X5:X37)</f>
        <v>1.9889655323268818</v>
      </c>
      <c r="C53" s="136">
        <f t="shared" ref="C53:U53" si="0">SUMPRODUCT(C5:C37,Y5:Y37)/SUM(Y5:Y37)</f>
        <v>3.1056309019656583</v>
      </c>
      <c r="D53" s="136">
        <f t="shared" si="0"/>
        <v>4.7362172585564313</v>
      </c>
      <c r="E53" s="136">
        <f t="shared" si="0"/>
        <v>8.0675267380121287</v>
      </c>
      <c r="F53" s="136">
        <f t="shared" si="0"/>
        <v>13.125343587879819</v>
      </c>
      <c r="G53" s="136">
        <f t="shared" si="0"/>
        <v>19.79927992716636</v>
      </c>
      <c r="H53" s="136">
        <f t="shared" si="0"/>
        <v>24.375637797955036</v>
      </c>
      <c r="I53" s="136">
        <f t="shared" si="0"/>
        <v>30.725469510326302</v>
      </c>
      <c r="J53" s="136">
        <f t="shared" si="0"/>
        <v>38.648481422071889</v>
      </c>
      <c r="K53" s="136">
        <f t="shared" si="0"/>
        <v>43.867720981428697</v>
      </c>
      <c r="L53" s="136">
        <f t="shared" si="0"/>
        <v>49.599263645267314</v>
      </c>
      <c r="M53" s="136">
        <f t="shared" si="0"/>
        <v>55.097778371788408</v>
      </c>
      <c r="N53" s="136">
        <f t="shared" si="0"/>
        <v>59.367413266717421</v>
      </c>
      <c r="O53" s="136">
        <f t="shared" si="0"/>
        <v>56.805779003689587</v>
      </c>
      <c r="P53" s="136">
        <f t="shared" si="0"/>
        <v>56.316706688456179</v>
      </c>
      <c r="Q53" s="136">
        <f t="shared" si="0"/>
        <v>49.349718666383318</v>
      </c>
      <c r="R53" s="136">
        <f t="shared" si="0"/>
        <v>59.685232788045383</v>
      </c>
      <c r="S53" s="136">
        <f t="shared" si="0"/>
        <v>62.766144889784584</v>
      </c>
      <c r="T53" s="136">
        <f t="shared" si="0"/>
        <v>67.067042311200851</v>
      </c>
      <c r="U53" s="136">
        <f t="shared" si="0"/>
        <v>60.787991810836502</v>
      </c>
      <c r="V53" s="332"/>
    </row>
    <row r="54" spans="1:43" x14ac:dyDescent="0.35">
      <c r="A54" s="15" t="s">
        <v>144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332"/>
    </row>
    <row r="55" spans="1:43" x14ac:dyDescent="0.35">
      <c r="A55" s="1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332"/>
    </row>
    <row r="56" spans="1:43" x14ac:dyDescent="0.35">
      <c r="A56" s="27" t="s">
        <v>145</v>
      </c>
      <c r="B56" s="137">
        <f>AVERAGE(B5:B37)</f>
        <v>2.6555425312500001</v>
      </c>
      <c r="C56" s="137">
        <f t="shared" ref="C56:U56" si="1">AVERAGE(C5:C37)</f>
        <v>4.1911462258064507</v>
      </c>
      <c r="D56" s="137">
        <f t="shared" si="1"/>
        <v>6.2599682258064533</v>
      </c>
      <c r="E56" s="137">
        <f t="shared" si="1"/>
        <v>10.207052500000001</v>
      </c>
      <c r="F56" s="137">
        <f t="shared" si="1"/>
        <v>16.170540718750004</v>
      </c>
      <c r="G56" s="137">
        <f t="shared" si="1"/>
        <v>23.924244562500004</v>
      </c>
      <c r="H56" s="137">
        <f t="shared" si="1"/>
        <v>29.469013093749997</v>
      </c>
      <c r="I56" s="137">
        <f t="shared" si="1"/>
        <v>36.437095818181824</v>
      </c>
      <c r="J56" s="137">
        <f t="shared" si="1"/>
        <v>43.018598787878787</v>
      </c>
      <c r="K56" s="137">
        <f t="shared" si="1"/>
        <v>49.356850181818203</v>
      </c>
      <c r="L56" s="137">
        <f t="shared" si="1"/>
        <v>55.606722424242434</v>
      </c>
      <c r="M56" s="137">
        <f t="shared" si="1"/>
        <v>60.506537272727279</v>
      </c>
      <c r="N56" s="137">
        <f t="shared" si="1"/>
        <v>65.243477878787886</v>
      </c>
      <c r="O56" s="137">
        <f t="shared" si="1"/>
        <v>63.472840303030296</v>
      </c>
      <c r="P56" s="137">
        <f t="shared" si="1"/>
        <v>64.743937878787875</v>
      </c>
      <c r="Q56" s="137">
        <f t="shared" si="1"/>
        <v>68.307734827586202</v>
      </c>
      <c r="R56" s="137">
        <f t="shared" si="1"/>
        <v>66.794106060606055</v>
      </c>
      <c r="S56" s="137">
        <f t="shared" si="1"/>
        <v>71.009302424242435</v>
      </c>
      <c r="T56" s="137">
        <f t="shared" si="1"/>
        <v>74.761625454545452</v>
      </c>
      <c r="U56" s="137">
        <f t="shared" si="1"/>
        <v>77.014685200000017</v>
      </c>
      <c r="V56" s="332"/>
    </row>
    <row r="57" spans="1:43" x14ac:dyDescent="0.35">
      <c r="A57" s="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334"/>
    </row>
    <row r="58" spans="1:43" x14ac:dyDescent="0.35">
      <c r="A58" s="13" t="s">
        <v>146</v>
      </c>
      <c r="B58" s="136">
        <f>SUMPRODUCT(B39:B50,X39:X50)/SUM(X39:X50)</f>
        <v>1.1090050632797983</v>
      </c>
      <c r="C58" s="136">
        <f t="shared" ref="C58:U58" si="2">SUMPRODUCT(C39:C50,Y39:Y50)/SUM(Y39:Y50)</f>
        <v>2.2283662021986448</v>
      </c>
      <c r="D58" s="136">
        <f t="shared" si="2"/>
        <v>5.1887861382646809</v>
      </c>
      <c r="E58" s="136">
        <f t="shared" si="2"/>
        <v>10.087437548840436</v>
      </c>
      <c r="F58" s="136">
        <f t="shared" si="2"/>
        <v>17.659743127785411</v>
      </c>
      <c r="G58" s="136">
        <f t="shared" si="2"/>
        <v>23.937200232036464</v>
      </c>
      <c r="H58" s="136">
        <f t="shared" si="2"/>
        <v>29.143139389676101</v>
      </c>
      <c r="I58" s="136">
        <f t="shared" si="2"/>
        <v>37.25041246600297</v>
      </c>
      <c r="J58" s="136">
        <f t="shared" si="2"/>
        <v>47.478644893503031</v>
      </c>
      <c r="K58" s="136">
        <f t="shared" si="2"/>
        <v>55.343321824765873</v>
      </c>
      <c r="L58" s="136">
        <f t="shared" si="2"/>
        <v>65.065321661939791</v>
      </c>
      <c r="M58" s="136">
        <f t="shared" si="2"/>
        <v>75.711527612413562</v>
      </c>
      <c r="N58" s="136">
        <f t="shared" si="2"/>
        <v>80.756667643927187</v>
      </c>
      <c r="O58" s="136">
        <f t="shared" si="2"/>
        <v>86.177780747187242</v>
      </c>
      <c r="P58" s="136">
        <f t="shared" si="2"/>
        <v>89.754977914809928</v>
      </c>
      <c r="Q58" s="136">
        <f t="shared" si="2"/>
        <v>96.124987991662834</v>
      </c>
      <c r="R58" s="136">
        <f t="shared" si="2"/>
        <v>102.85343390789545</v>
      </c>
      <c r="S58" s="136">
        <f t="shared" si="2"/>
        <v>103.21944922891798</v>
      </c>
      <c r="T58" s="136">
        <f t="shared" si="2"/>
        <v>100.73792941468258</v>
      </c>
      <c r="U58" s="136">
        <f t="shared" si="2"/>
        <v>72.546937344524366</v>
      </c>
      <c r="V58" s="332"/>
    </row>
    <row r="59" spans="1:43" x14ac:dyDescent="0.35">
      <c r="A59" s="15" t="s">
        <v>144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332"/>
    </row>
    <row r="60" spans="1:43" x14ac:dyDescent="0.35">
      <c r="A60" s="1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332"/>
    </row>
    <row r="61" spans="1:43" x14ac:dyDescent="0.35">
      <c r="A61" s="27" t="s">
        <v>147</v>
      </c>
      <c r="B61" s="137">
        <f>AVERAGE(B39:B50)</f>
        <v>1.2388487500000001</v>
      </c>
      <c r="C61" s="137">
        <f t="shared" ref="C61:U61" si="3">AVERAGE(C39:C50)</f>
        <v>2.8765478333333334</v>
      </c>
      <c r="D61" s="137">
        <f>AVERAGE(D39:D50)</f>
        <v>5.5192585833333334</v>
      </c>
      <c r="E61" s="137">
        <f t="shared" si="3"/>
        <v>8.8861099166666637</v>
      </c>
      <c r="F61" s="137">
        <f t="shared" si="3"/>
        <v>13.946553749999998</v>
      </c>
      <c r="G61" s="137">
        <f t="shared" si="3"/>
        <v>20.312325363636365</v>
      </c>
      <c r="H61" s="137">
        <f t="shared" si="3"/>
        <v>27.98498975</v>
      </c>
      <c r="I61" s="137">
        <f t="shared" si="3"/>
        <v>35.635295666666671</v>
      </c>
      <c r="J61" s="137">
        <f t="shared" si="3"/>
        <v>48.798878499999994</v>
      </c>
      <c r="K61" s="137">
        <f t="shared" si="3"/>
        <v>54.85179466666667</v>
      </c>
      <c r="L61" s="137">
        <f t="shared" si="3"/>
        <v>60.231673333333333</v>
      </c>
      <c r="M61" s="137">
        <f t="shared" si="3"/>
        <v>72.359358333333333</v>
      </c>
      <c r="N61" s="137">
        <f t="shared" si="3"/>
        <v>77.829915833333331</v>
      </c>
      <c r="O61" s="137">
        <f t="shared" si="3"/>
        <v>83.042690000000007</v>
      </c>
      <c r="P61" s="137">
        <f t="shared" si="3"/>
        <v>84.003190833333335</v>
      </c>
      <c r="Q61" s="137">
        <f t="shared" si="3"/>
        <v>86.527897499999995</v>
      </c>
      <c r="R61" s="137">
        <f t="shared" si="3"/>
        <v>91.381264166666696</v>
      </c>
      <c r="S61" s="137">
        <f t="shared" si="3"/>
        <v>89.603260833333351</v>
      </c>
      <c r="T61" s="137">
        <f t="shared" si="3"/>
        <v>86.919168333333332</v>
      </c>
      <c r="U61" s="137">
        <f t="shared" si="3"/>
        <v>97.070274999999995</v>
      </c>
      <c r="V61" s="332"/>
    </row>
    <row r="62" spans="1:43" x14ac:dyDescent="0.35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335"/>
    </row>
    <row r="63" spans="1:43" x14ac:dyDescent="0.35">
      <c r="A63" s="13" t="s">
        <v>148</v>
      </c>
      <c r="B63" s="136">
        <f>SUMPRODUCT(B5:B52,X5:X52)/SUM(X5:X52)</f>
        <v>1.6729073507490571</v>
      </c>
      <c r="C63" s="136">
        <f t="shared" ref="C63:T63" si="4">SUMPRODUCT(C5:C52,Y5:Y52)/SUM(Y5:Y52)</f>
        <v>2.7895575921439564</v>
      </c>
      <c r="D63" s="136">
        <f t="shared" si="4"/>
        <v>4.9155882730145475</v>
      </c>
      <c r="E63" s="136">
        <f t="shared" si="4"/>
        <v>8.8799016332668828</v>
      </c>
      <c r="F63" s="136">
        <f t="shared" si="4"/>
        <v>14.957386675980656</v>
      </c>
      <c r="G63" s="136">
        <f t="shared" si="4"/>
        <v>21.468037480912681</v>
      </c>
      <c r="H63" s="136">
        <f t="shared" si="4"/>
        <v>26.250354047325366</v>
      </c>
      <c r="I63" s="136">
        <f t="shared" si="4"/>
        <v>33.167751676530628</v>
      </c>
      <c r="J63" s="136">
        <f t="shared" si="4"/>
        <v>41.809550579675388</v>
      </c>
      <c r="K63" s="136">
        <f t="shared" si="4"/>
        <v>48.074784037425239</v>
      </c>
      <c r="L63" s="136">
        <f t="shared" si="4"/>
        <v>55.194051123091775</v>
      </c>
      <c r="M63" s="136">
        <f t="shared" si="4"/>
        <v>62.296064753320969</v>
      </c>
      <c r="N63" s="136">
        <f t="shared" si="4"/>
        <v>66.763705685264483</v>
      </c>
      <c r="O63" s="136">
        <f t="shared" si="4"/>
        <v>66.755224215010074</v>
      </c>
      <c r="P63" s="136">
        <f t="shared" si="4"/>
        <v>67.503460701949464</v>
      </c>
      <c r="Q63" s="136">
        <f t="shared" si="4"/>
        <v>64.935417496775941</v>
      </c>
      <c r="R63" s="136">
        <f t="shared" si="4"/>
        <v>73.842852809309662</v>
      </c>
      <c r="S63" s="136">
        <f t="shared" si="4"/>
        <v>75.891868174423124</v>
      </c>
      <c r="T63" s="136">
        <f t="shared" si="4"/>
        <v>77.846395232890359</v>
      </c>
      <c r="U63" s="136">
        <v>78.900000000000006</v>
      </c>
      <c r="V63" s="332"/>
    </row>
    <row r="64" spans="1:43" x14ac:dyDescent="0.35">
      <c r="A64" s="15" t="s">
        <v>144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332"/>
    </row>
    <row r="65" spans="1:22" x14ac:dyDescent="0.35">
      <c r="A65" s="1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332"/>
    </row>
    <row r="66" spans="1:22" x14ac:dyDescent="0.35">
      <c r="A66" s="27" t="s">
        <v>149</v>
      </c>
      <c r="B66" s="137">
        <f>AVERAGE(B5:B52)</f>
        <v>2.2994412666666664</v>
      </c>
      <c r="C66" s="137">
        <f t="shared" ref="C66:T66" si="5">AVERAGE(C5:C52)</f>
        <v>3.8388102272727256</v>
      </c>
      <c r="D66" s="137">
        <f t="shared" si="5"/>
        <v>6.0404464318181832</v>
      </c>
      <c r="E66" s="137">
        <f t="shared" si="5"/>
        <v>9.9022107906976746</v>
      </c>
      <c r="F66" s="137">
        <f t="shared" si="5"/>
        <v>15.807842177777784</v>
      </c>
      <c r="G66" s="137">
        <f t="shared" si="5"/>
        <v>23.237066022727273</v>
      </c>
      <c r="H66" s="137">
        <f t="shared" si="5"/>
        <v>29.251513911111104</v>
      </c>
      <c r="I66" s="137">
        <f t="shared" si="5"/>
        <v>36.319265652173911</v>
      </c>
      <c r="J66" s="137">
        <f t="shared" si="5"/>
        <v>44.508545043478257</v>
      </c>
      <c r="K66" s="137">
        <f t="shared" si="5"/>
        <v>51.028100478260868</v>
      </c>
      <c r="L66" s="137">
        <f t="shared" si="5"/>
        <v>57.121331304347848</v>
      </c>
      <c r="M66" s="137">
        <f t="shared" si="5"/>
        <v>63.696476739130432</v>
      </c>
      <c r="N66" s="137">
        <f t="shared" si="5"/>
        <v>68.610825217391309</v>
      </c>
      <c r="O66" s="137">
        <f t="shared" si="5"/>
        <v>68.517882173913023</v>
      </c>
      <c r="P66" s="137">
        <f t="shared" si="5"/>
        <v>69.622485434782604</v>
      </c>
      <c r="Q66" s="137">
        <f t="shared" si="5"/>
        <v>73.314703333333327</v>
      </c>
      <c r="R66" s="137">
        <f t="shared" si="5"/>
        <v>73.089105869565216</v>
      </c>
      <c r="S66" s="137">
        <f t="shared" si="5"/>
        <v>75.723414347826107</v>
      </c>
      <c r="T66" s="137">
        <f t="shared" si="5"/>
        <v>77.697796304347818</v>
      </c>
      <c r="U66" s="137">
        <f>AVERAGE(U5:U52)</f>
        <v>80.89641225806453</v>
      </c>
      <c r="V66" s="332"/>
    </row>
  </sheetData>
  <hyperlinks>
    <hyperlink ref="A2" location="Content!A1" display="back to content page" xr:uid="{CA004909-41F6-4647-8875-3F0952AE5DAE}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41D4-3DAA-4000-9BA1-C77502DB4568}">
  <sheetPr codeName="Sheet30"/>
  <dimension ref="A1:AS66"/>
  <sheetViews>
    <sheetView showGridLines="0" zoomScaleNormal="100" workbookViewId="0">
      <pane xSplit="1" ySplit="3" topLeftCell="B31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9" customWidth="1"/>
    <col min="2" max="2" width="7.81640625" customWidth="1"/>
    <col min="25" max="45" width="14.81640625" hidden="1" customWidth="1"/>
  </cols>
  <sheetData>
    <row r="1" spans="1:45" ht="15.5" x14ac:dyDescent="0.35">
      <c r="A1" s="26" t="s">
        <v>91</v>
      </c>
      <c r="B1" s="26" t="s">
        <v>208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45" x14ac:dyDescent="0.35">
      <c r="A2" s="130" t="s">
        <v>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5" x14ac:dyDescent="0.35">
      <c r="A3" s="65" t="s">
        <v>93</v>
      </c>
      <c r="B3" s="34">
        <v>2002</v>
      </c>
      <c r="C3" s="34">
        <v>2003</v>
      </c>
      <c r="D3" s="34">
        <v>2004</v>
      </c>
      <c r="E3" s="34">
        <v>2005</v>
      </c>
      <c r="F3" s="34">
        <v>2006</v>
      </c>
      <c r="G3" s="34">
        <v>2007</v>
      </c>
      <c r="H3" s="34">
        <v>2008</v>
      </c>
      <c r="I3" s="34">
        <v>2009</v>
      </c>
      <c r="J3" s="34">
        <v>2010</v>
      </c>
      <c r="K3" s="34">
        <v>2011</v>
      </c>
      <c r="L3" s="34">
        <v>2012</v>
      </c>
      <c r="M3" s="34">
        <v>2013</v>
      </c>
      <c r="N3" s="34">
        <v>2014</v>
      </c>
      <c r="O3" s="34">
        <v>2015</v>
      </c>
      <c r="P3" s="34">
        <v>2016</v>
      </c>
      <c r="Q3" s="34">
        <v>2017</v>
      </c>
      <c r="R3" s="34">
        <v>2018</v>
      </c>
      <c r="S3" s="34">
        <v>2019</v>
      </c>
      <c r="T3" s="34">
        <v>2020</v>
      </c>
      <c r="U3" s="34">
        <v>2021</v>
      </c>
      <c r="Y3" s="145">
        <v>2002</v>
      </c>
      <c r="Z3" s="145">
        <v>2003</v>
      </c>
      <c r="AA3" s="145">
        <v>2004</v>
      </c>
      <c r="AB3" s="145">
        <v>2005</v>
      </c>
      <c r="AC3" s="145">
        <v>2006</v>
      </c>
      <c r="AD3" s="145">
        <v>2007</v>
      </c>
      <c r="AE3" s="145">
        <v>2008</v>
      </c>
      <c r="AF3" s="145">
        <v>2009</v>
      </c>
      <c r="AG3" s="145">
        <v>2010</v>
      </c>
      <c r="AH3" s="145">
        <v>2011</v>
      </c>
      <c r="AI3" s="145">
        <v>2012</v>
      </c>
      <c r="AJ3" s="145">
        <v>2013</v>
      </c>
      <c r="AK3" s="145">
        <v>2014</v>
      </c>
      <c r="AL3" s="145">
        <v>2015</v>
      </c>
      <c r="AM3" s="145">
        <v>2016</v>
      </c>
      <c r="AN3" s="145">
        <v>2017</v>
      </c>
      <c r="AO3" s="145">
        <v>2018</v>
      </c>
      <c r="AP3" s="145">
        <v>2019</v>
      </c>
      <c r="AQ3" s="145">
        <v>2020</v>
      </c>
      <c r="AR3" s="145">
        <v>2021</v>
      </c>
      <c r="AS3" s="145">
        <v>2022</v>
      </c>
    </row>
    <row r="4" spans="1:45" x14ac:dyDescent="0.35">
      <c r="A4" s="17" t="s">
        <v>94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Y4" s="147" t="s">
        <v>150</v>
      </c>
      <c r="Z4" s="147" t="s">
        <v>150</v>
      </c>
      <c r="AA4" s="147" t="s">
        <v>150</v>
      </c>
      <c r="AB4" s="147" t="s">
        <v>150</v>
      </c>
      <c r="AC4" s="147" t="s">
        <v>150</v>
      </c>
      <c r="AD4" s="147" t="s">
        <v>150</v>
      </c>
      <c r="AE4" s="147" t="s">
        <v>150</v>
      </c>
      <c r="AF4" s="147" t="s">
        <v>150</v>
      </c>
      <c r="AG4" s="147" t="s">
        <v>150</v>
      </c>
      <c r="AH4" s="147" t="s">
        <v>150</v>
      </c>
      <c r="AI4" s="147" t="s">
        <v>150</v>
      </c>
      <c r="AJ4" s="147" t="s">
        <v>150</v>
      </c>
      <c r="AK4" s="147" t="s">
        <v>150</v>
      </c>
      <c r="AL4" s="147" t="s">
        <v>150</v>
      </c>
      <c r="AM4" s="147" t="s">
        <v>150</v>
      </c>
      <c r="AN4" s="147" t="s">
        <v>150</v>
      </c>
      <c r="AO4" s="147" t="s">
        <v>150</v>
      </c>
      <c r="AP4" s="147" t="s">
        <v>150</v>
      </c>
      <c r="AQ4" s="147" t="s">
        <v>150</v>
      </c>
      <c r="AR4" s="147" t="s">
        <v>150</v>
      </c>
      <c r="AS4" s="147" t="s">
        <v>150</v>
      </c>
    </row>
    <row r="5" spans="1:45" x14ac:dyDescent="0.35">
      <c r="A5" s="10" t="s">
        <v>95</v>
      </c>
      <c r="B5" s="185">
        <v>37.496702884569203</v>
      </c>
      <c r="C5" s="185">
        <v>37.2136275090933</v>
      </c>
      <c r="D5" s="185">
        <v>36.553734000592797</v>
      </c>
      <c r="E5" s="185">
        <v>36.446413509801403</v>
      </c>
      <c r="F5" s="185">
        <v>36.163568461191097</v>
      </c>
      <c r="G5" s="185">
        <v>38.106694287415998</v>
      </c>
      <c r="H5" s="185">
        <v>40.211763407386002</v>
      </c>
      <c r="I5" s="185">
        <v>42.215290388840103</v>
      </c>
      <c r="J5" s="185">
        <v>44.372615021418099</v>
      </c>
      <c r="K5" s="185">
        <v>46.507603481184503</v>
      </c>
      <c r="L5" s="185">
        <v>48.8784599992632</v>
      </c>
      <c r="M5" s="185">
        <v>51.217996547085498</v>
      </c>
      <c r="N5" s="185">
        <v>51.226773059597697</v>
      </c>
      <c r="O5" s="185">
        <v>51.186365119248002</v>
      </c>
      <c r="P5" s="185">
        <v>51.142852366076902</v>
      </c>
      <c r="Q5" s="185">
        <v>51.152731313191502</v>
      </c>
      <c r="R5" s="185">
        <v>51.154751204145803</v>
      </c>
      <c r="S5" s="185">
        <v>50.995488904396296</v>
      </c>
      <c r="T5" s="185">
        <v>50.910322249700798</v>
      </c>
      <c r="U5" s="300">
        <v>50.732225518958202</v>
      </c>
      <c r="Y5" s="139">
        <v>17516139</v>
      </c>
      <c r="Z5" s="139">
        <v>18124342</v>
      </c>
      <c r="AA5" s="139">
        <v>18771125</v>
      </c>
      <c r="AB5" s="139">
        <v>19450959</v>
      </c>
      <c r="AC5" s="139">
        <v>20162340</v>
      </c>
      <c r="AD5" s="139">
        <v>20909684</v>
      </c>
      <c r="AE5" s="139">
        <v>21691522</v>
      </c>
      <c r="AF5" s="139">
        <v>22507674</v>
      </c>
      <c r="AG5" s="139">
        <v>23364185</v>
      </c>
      <c r="AH5" s="139">
        <v>24259111</v>
      </c>
      <c r="AI5" s="139">
        <v>25188292</v>
      </c>
      <c r="AJ5" s="139">
        <v>26147002</v>
      </c>
      <c r="AK5" s="139">
        <v>27128337</v>
      </c>
      <c r="AL5" s="139">
        <v>28127721</v>
      </c>
      <c r="AM5" s="139">
        <v>29154746</v>
      </c>
      <c r="AN5" s="139">
        <v>30208628</v>
      </c>
      <c r="AO5" s="139">
        <v>31273533</v>
      </c>
      <c r="AP5" s="139">
        <v>32353588</v>
      </c>
      <c r="AQ5" s="139">
        <v>33428486</v>
      </c>
      <c r="AR5" s="139">
        <v>34503774</v>
      </c>
      <c r="AS5" s="139">
        <v>35588987</v>
      </c>
    </row>
    <row r="6" spans="1:45" x14ac:dyDescent="0.35">
      <c r="A6" s="10" t="s">
        <v>96</v>
      </c>
      <c r="B6" s="185">
        <v>48.393579582547602</v>
      </c>
      <c r="C6" s="185">
        <v>47.913640277694299</v>
      </c>
      <c r="D6" s="185">
        <v>47.456240621244604</v>
      </c>
      <c r="E6" s="185">
        <v>47.070887629147599</v>
      </c>
      <c r="F6" s="185">
        <v>46.648147446359999</v>
      </c>
      <c r="G6" s="185">
        <v>46.321896601245797</v>
      </c>
      <c r="H6" s="185">
        <v>45.880168807497398</v>
      </c>
      <c r="I6" s="185">
        <v>45.3410439723976</v>
      </c>
      <c r="J6" s="185">
        <v>44.849534968015902</v>
      </c>
      <c r="K6" s="185">
        <v>44.453217774426903</v>
      </c>
      <c r="L6" s="185">
        <v>44.0645671476749</v>
      </c>
      <c r="M6" s="185">
        <v>43.613437871414703</v>
      </c>
      <c r="N6" s="185">
        <v>43.031479126832899</v>
      </c>
      <c r="O6" s="185">
        <v>42.270129292179398</v>
      </c>
      <c r="P6" s="185">
        <v>41.560188432251302</v>
      </c>
      <c r="Q6" s="185">
        <v>41.083849610337602</v>
      </c>
      <c r="R6" s="185">
        <v>40.591061611734801</v>
      </c>
      <c r="S6" s="185">
        <v>39.874361572229198</v>
      </c>
      <c r="T6" s="185">
        <v>39.089330773876597</v>
      </c>
      <c r="U6" s="300">
        <v>38.268659932979901</v>
      </c>
      <c r="Y6" s="139">
        <v>7431783</v>
      </c>
      <c r="Z6" s="139">
        <v>7659208</v>
      </c>
      <c r="AA6" s="139">
        <v>7894554</v>
      </c>
      <c r="AB6" s="139">
        <v>8149419</v>
      </c>
      <c r="AC6" s="139">
        <v>8402631</v>
      </c>
      <c r="AD6" s="139">
        <v>8647761</v>
      </c>
      <c r="AE6" s="139">
        <v>8906469</v>
      </c>
      <c r="AF6" s="139">
        <v>9172514</v>
      </c>
      <c r="AG6" s="139">
        <v>9445710</v>
      </c>
      <c r="AH6" s="139">
        <v>9726380</v>
      </c>
      <c r="AI6" s="139">
        <v>10014078</v>
      </c>
      <c r="AJ6" s="139">
        <v>10308730</v>
      </c>
      <c r="AK6" s="139">
        <v>10614844</v>
      </c>
      <c r="AL6" s="139">
        <v>10932783</v>
      </c>
      <c r="AM6" s="139">
        <v>11260085</v>
      </c>
      <c r="AN6" s="139">
        <v>11596779</v>
      </c>
      <c r="AO6" s="139">
        <v>11940683</v>
      </c>
      <c r="AP6" s="139">
        <v>12290444</v>
      </c>
      <c r="AQ6" s="139">
        <v>12643123</v>
      </c>
      <c r="AR6" s="139">
        <v>12996895</v>
      </c>
      <c r="AS6" s="139">
        <v>13352864</v>
      </c>
    </row>
    <row r="7" spans="1:45" x14ac:dyDescent="0.35">
      <c r="A7" s="10" t="s">
        <v>97</v>
      </c>
      <c r="B7" s="185">
        <v>80.433045431632394</v>
      </c>
      <c r="C7" s="185">
        <v>78.345175414032298</v>
      </c>
      <c r="D7" s="185">
        <v>76.112415743223707</v>
      </c>
      <c r="E7" s="185">
        <v>73.461467817214299</v>
      </c>
      <c r="F7" s="185">
        <v>70.719111945151894</v>
      </c>
      <c r="G7" s="185">
        <v>67.520199314114393</v>
      </c>
      <c r="H7" s="185">
        <v>64.091678250989105</v>
      </c>
      <c r="I7" s="185">
        <v>60.531760207055797</v>
      </c>
      <c r="J7" s="185">
        <v>56.663412306538703</v>
      </c>
      <c r="K7" s="185">
        <v>52.694258203965099</v>
      </c>
      <c r="L7" s="185">
        <v>48.216225589992497</v>
      </c>
      <c r="M7" s="185">
        <v>43.708384288963103</v>
      </c>
      <c r="N7" s="185">
        <v>39.183273634246198</v>
      </c>
      <c r="O7" s="185">
        <v>34.723710406437398</v>
      </c>
      <c r="P7" s="185">
        <v>30.375313341496799</v>
      </c>
      <c r="Q7" s="185">
        <v>29.7458003079186</v>
      </c>
      <c r="R7" s="185">
        <v>28.9288841436362</v>
      </c>
      <c r="S7" s="185">
        <v>28.0231585831168</v>
      </c>
      <c r="T7" s="185">
        <v>27.081238304645101</v>
      </c>
      <c r="U7" s="300">
        <v>26.195746961689501</v>
      </c>
      <c r="Y7" s="139">
        <v>12632269</v>
      </c>
      <c r="Z7" s="139">
        <v>13030591</v>
      </c>
      <c r="AA7" s="139">
        <v>13445977</v>
      </c>
      <c r="AB7" s="139">
        <v>13876127</v>
      </c>
      <c r="AC7" s="139">
        <v>14316242</v>
      </c>
      <c r="AD7" s="139">
        <v>14757074</v>
      </c>
      <c r="AE7" s="139">
        <v>15197915</v>
      </c>
      <c r="AF7" s="139">
        <v>15650022</v>
      </c>
      <c r="AG7" s="139">
        <v>16116845</v>
      </c>
      <c r="AH7" s="139">
        <v>16602651</v>
      </c>
      <c r="AI7" s="139">
        <v>17113732</v>
      </c>
      <c r="AJ7" s="139">
        <v>17636408</v>
      </c>
      <c r="AK7" s="139">
        <v>18169842</v>
      </c>
      <c r="AL7" s="139">
        <v>18718019</v>
      </c>
      <c r="AM7" s="139">
        <v>19275498</v>
      </c>
      <c r="AN7" s="139">
        <v>19835858</v>
      </c>
      <c r="AO7" s="139">
        <v>20392723</v>
      </c>
      <c r="AP7" s="139">
        <v>20951639</v>
      </c>
      <c r="AQ7" s="139">
        <v>21522626</v>
      </c>
      <c r="AR7" s="139">
        <v>22100683</v>
      </c>
      <c r="AS7" s="139">
        <v>22673762</v>
      </c>
    </row>
    <row r="8" spans="1:45" x14ac:dyDescent="0.35">
      <c r="A8" s="10" t="s">
        <v>98</v>
      </c>
      <c r="B8" s="185">
        <v>91.752912087301894</v>
      </c>
      <c r="C8" s="185">
        <v>91.479862903340006</v>
      </c>
      <c r="D8" s="185">
        <v>91.166123044395505</v>
      </c>
      <c r="E8" s="185">
        <v>90.932387684090898</v>
      </c>
      <c r="F8" s="185">
        <v>90.616164891963606</v>
      </c>
      <c r="G8" s="185">
        <v>90.299225843225202</v>
      </c>
      <c r="H8" s="185">
        <v>89.917099900765095</v>
      </c>
      <c r="I8" s="185">
        <v>89.531763149049993</v>
      </c>
      <c r="J8" s="185">
        <v>89.113309197783593</v>
      </c>
      <c r="K8" s="185">
        <v>88.682386121036402</v>
      </c>
      <c r="L8" s="185">
        <v>88.216530506582799</v>
      </c>
      <c r="M8" s="185">
        <v>87.745860369310094</v>
      </c>
      <c r="N8" s="185">
        <v>87.240900958510593</v>
      </c>
      <c r="O8" s="185">
        <v>86.707259757381905</v>
      </c>
      <c r="P8" s="185">
        <v>86.185097715675596</v>
      </c>
      <c r="Q8" s="185">
        <v>86.2868017045123</v>
      </c>
      <c r="R8" s="185">
        <v>86.281989151713404</v>
      </c>
      <c r="S8" s="185">
        <v>86.306788347127807</v>
      </c>
      <c r="T8" s="185">
        <v>86.253120125707696</v>
      </c>
      <c r="U8" s="300">
        <v>86.206931620652895</v>
      </c>
      <c r="Y8" s="139">
        <v>6648938</v>
      </c>
      <c r="Z8" s="139">
        <v>6860846</v>
      </c>
      <c r="AA8" s="139">
        <v>7120496</v>
      </c>
      <c r="AB8" s="139">
        <v>7388874</v>
      </c>
      <c r="AC8" s="139">
        <v>7658190</v>
      </c>
      <c r="AD8" s="139">
        <v>7944609</v>
      </c>
      <c r="AE8" s="139">
        <v>8278109</v>
      </c>
      <c r="AF8" s="139">
        <v>8709366</v>
      </c>
      <c r="AG8" s="139">
        <v>9126605</v>
      </c>
      <c r="AH8" s="139">
        <v>9455733</v>
      </c>
      <c r="AI8" s="139">
        <v>9795479</v>
      </c>
      <c r="AJ8" s="139">
        <v>10149577</v>
      </c>
      <c r="AK8" s="139">
        <v>10494913</v>
      </c>
      <c r="AL8" s="139">
        <v>10727148</v>
      </c>
      <c r="AM8" s="139">
        <v>10903327</v>
      </c>
      <c r="AN8" s="139">
        <v>11155593</v>
      </c>
      <c r="AO8" s="139">
        <v>11493472</v>
      </c>
      <c r="AP8" s="139">
        <v>11874838</v>
      </c>
      <c r="AQ8" s="139">
        <v>12220227</v>
      </c>
      <c r="AR8" s="139">
        <v>12551213</v>
      </c>
      <c r="AS8" s="139">
        <v>12889576</v>
      </c>
    </row>
    <row r="9" spans="1:45" x14ac:dyDescent="0.35">
      <c r="A9" s="10" t="s">
        <v>99</v>
      </c>
      <c r="B9" s="185">
        <v>75.501160759411405</v>
      </c>
      <c r="C9" s="185">
        <v>75.256598943730495</v>
      </c>
      <c r="D9" s="185">
        <v>75.014916908786503</v>
      </c>
      <c r="E9" s="185">
        <v>75.168768846238393</v>
      </c>
      <c r="F9" s="185">
        <v>74.796511965444793</v>
      </c>
      <c r="G9" s="185">
        <v>74.617179695058098</v>
      </c>
      <c r="H9" s="185">
        <v>74.219239429106594</v>
      </c>
      <c r="I9" s="185">
        <v>73.827609033105901</v>
      </c>
      <c r="J9" s="185">
        <v>73.510231185940995</v>
      </c>
      <c r="K9" s="185">
        <v>72.928926365708506</v>
      </c>
      <c r="L9" s="185">
        <v>72.504098175703703</v>
      </c>
      <c r="M9" s="185">
        <v>72.0734608931526</v>
      </c>
      <c r="N9" s="185">
        <v>71.571215324488506</v>
      </c>
      <c r="O9" s="185">
        <v>72.525546184455393</v>
      </c>
      <c r="P9" s="185">
        <v>72.290767382242706</v>
      </c>
      <c r="Q9" s="185">
        <v>71.826817889926701</v>
      </c>
      <c r="R9" s="185">
        <v>71.295757143350301</v>
      </c>
      <c r="S9" s="185">
        <v>70.775137192298104</v>
      </c>
      <c r="T9" s="185">
        <v>70.295147840916897</v>
      </c>
      <c r="U9" s="300">
        <v>69.854755549254193</v>
      </c>
      <c r="Y9" s="139">
        <v>3930648</v>
      </c>
      <c r="Z9" s="139">
        <v>4026841</v>
      </c>
      <c r="AA9" s="139">
        <v>4115138</v>
      </c>
      <c r="AB9" s="139">
        <v>4208834</v>
      </c>
      <c r="AC9" s="139">
        <v>4294352</v>
      </c>
      <c r="AD9" s="139">
        <v>4375569</v>
      </c>
      <c r="AE9" s="139">
        <v>4467233</v>
      </c>
      <c r="AF9" s="139">
        <v>4564540</v>
      </c>
      <c r="AG9" s="139">
        <v>4660067</v>
      </c>
      <c r="AH9" s="139">
        <v>4732022</v>
      </c>
      <c r="AI9" s="139">
        <v>4773306</v>
      </c>
      <c r="AJ9" s="139">
        <v>4802428</v>
      </c>
      <c r="AK9" s="139">
        <v>4798734</v>
      </c>
      <c r="AL9" s="139">
        <v>4819333</v>
      </c>
      <c r="AM9" s="139">
        <v>4904177</v>
      </c>
      <c r="AN9" s="139">
        <v>4996741</v>
      </c>
      <c r="AO9" s="139">
        <v>5094780</v>
      </c>
      <c r="AP9" s="139">
        <v>5209324</v>
      </c>
      <c r="AQ9" s="139">
        <v>5343020</v>
      </c>
      <c r="AR9" s="139">
        <v>5457154</v>
      </c>
      <c r="AS9" s="139">
        <v>5579144</v>
      </c>
    </row>
    <row r="10" spans="1:45" x14ac:dyDescent="0.35">
      <c r="A10" s="10" t="s">
        <v>100</v>
      </c>
      <c r="B10" s="185">
        <v>82.2336433573563</v>
      </c>
      <c r="C10" s="185">
        <v>81.702031963477495</v>
      </c>
      <c r="D10" s="185">
        <v>81.289548689966296</v>
      </c>
      <c r="E10" s="185">
        <v>80.620347941953796</v>
      </c>
      <c r="F10" s="185">
        <v>79.655979852693605</v>
      </c>
      <c r="G10" s="185">
        <v>78.889590691625202</v>
      </c>
      <c r="H10" s="185">
        <v>78.744041549707603</v>
      </c>
      <c r="I10" s="185">
        <v>78.4772755645253</v>
      </c>
      <c r="J10" s="185">
        <v>78.216126474807893</v>
      </c>
      <c r="K10" s="185">
        <v>77.891624821640903</v>
      </c>
      <c r="L10" s="185">
        <v>77.153559529939599</v>
      </c>
      <c r="M10" s="185">
        <v>77.041005531228905</v>
      </c>
      <c r="N10" s="185">
        <v>76.492184107121005</v>
      </c>
      <c r="O10" s="185">
        <v>76.1101312862925</v>
      </c>
      <c r="P10" s="185">
        <v>75.650524823962201</v>
      </c>
      <c r="Q10" s="185">
        <v>75.379785877751502</v>
      </c>
      <c r="R10" s="185">
        <v>75.605709715839197</v>
      </c>
      <c r="S10" s="185">
        <v>75.635790714652103</v>
      </c>
      <c r="T10" s="185">
        <v>75.386364812902102</v>
      </c>
      <c r="U10" s="300">
        <v>75.060477268465903</v>
      </c>
      <c r="Y10" s="139">
        <v>8838369</v>
      </c>
      <c r="Z10" s="139">
        <v>9196366</v>
      </c>
      <c r="AA10" s="139">
        <v>9613503</v>
      </c>
      <c r="AB10" s="139">
        <v>10005012</v>
      </c>
      <c r="AC10" s="139">
        <v>10365614</v>
      </c>
      <c r="AD10" s="139">
        <v>10722731</v>
      </c>
      <c r="AE10" s="139">
        <v>11098664</v>
      </c>
      <c r="AF10" s="139">
        <v>11496128</v>
      </c>
      <c r="AG10" s="139">
        <v>11894727</v>
      </c>
      <c r="AH10" s="139">
        <v>12317730</v>
      </c>
      <c r="AI10" s="139">
        <v>12754906</v>
      </c>
      <c r="AJ10" s="139">
        <v>13216766</v>
      </c>
      <c r="AK10" s="139">
        <v>13697126</v>
      </c>
      <c r="AL10" s="139">
        <v>14140274</v>
      </c>
      <c r="AM10" s="139">
        <v>14592585</v>
      </c>
      <c r="AN10" s="139">
        <v>15085884</v>
      </c>
      <c r="AO10" s="139">
        <v>15604210</v>
      </c>
      <c r="AP10" s="139">
        <v>16126866</v>
      </c>
      <c r="AQ10" s="139">
        <v>16644701</v>
      </c>
      <c r="AR10" s="139">
        <v>17179740</v>
      </c>
      <c r="AS10" s="139">
        <v>17723315</v>
      </c>
    </row>
    <row r="11" spans="1:45" x14ac:dyDescent="0.35">
      <c r="A11" s="10" t="s">
        <v>101</v>
      </c>
      <c r="B11" s="185">
        <v>57.875475949637703</v>
      </c>
      <c r="C11" s="185">
        <v>57.422736424941696</v>
      </c>
      <c r="D11" s="185">
        <v>56.904155537610997</v>
      </c>
      <c r="E11" s="185">
        <v>56.364129861121597</v>
      </c>
      <c r="F11" s="185">
        <v>55.718674566600797</v>
      </c>
      <c r="G11" s="185">
        <v>54.051240652617302</v>
      </c>
      <c r="H11" s="185">
        <v>52.375336003072</v>
      </c>
      <c r="I11" s="185">
        <v>50.718722624830797</v>
      </c>
      <c r="J11" s="185">
        <v>48.935650878072003</v>
      </c>
      <c r="K11" s="185">
        <v>47.171599403956598</v>
      </c>
      <c r="L11" s="185">
        <v>45.365550227676202</v>
      </c>
      <c r="M11" s="185">
        <v>43.530713307343802</v>
      </c>
      <c r="N11" s="185">
        <v>41.753285069105601</v>
      </c>
      <c r="O11" s="185">
        <v>39.897800904280501</v>
      </c>
      <c r="P11" s="185">
        <v>38.132418071448001</v>
      </c>
      <c r="Q11" s="185">
        <v>37.409131537750099</v>
      </c>
      <c r="R11" s="185">
        <v>36.656256903580797</v>
      </c>
      <c r="S11" s="185">
        <v>35.893646287570597</v>
      </c>
      <c r="T11" s="185">
        <v>35.188634091092197</v>
      </c>
      <c r="U11" s="300">
        <v>34.596289882838398</v>
      </c>
      <c r="Y11" s="139">
        <v>559047</v>
      </c>
      <c r="Z11" s="139">
        <v>570130</v>
      </c>
      <c r="AA11" s="139">
        <v>581154</v>
      </c>
      <c r="AB11" s="139">
        <v>592683</v>
      </c>
      <c r="AC11" s="139">
        <v>604658</v>
      </c>
      <c r="AD11" s="139">
        <v>616899</v>
      </c>
      <c r="AE11" s="139">
        <v>629470</v>
      </c>
      <c r="AF11" s="139">
        <v>642493</v>
      </c>
      <c r="AG11" s="139">
        <v>656024</v>
      </c>
      <c r="AH11" s="139">
        <v>670071</v>
      </c>
      <c r="AI11" s="139">
        <v>684553</v>
      </c>
      <c r="AJ11" s="139">
        <v>699393</v>
      </c>
      <c r="AK11" s="139">
        <v>714612</v>
      </c>
      <c r="AL11" s="139">
        <v>730216</v>
      </c>
      <c r="AM11" s="139">
        <v>746232</v>
      </c>
      <c r="AN11" s="139">
        <v>761664</v>
      </c>
      <c r="AO11" s="139">
        <v>776313</v>
      </c>
      <c r="AP11" s="139">
        <v>790986</v>
      </c>
      <c r="AQ11" s="139">
        <v>806166</v>
      </c>
      <c r="AR11" s="139">
        <v>821625</v>
      </c>
      <c r="AS11" s="139">
        <v>836774</v>
      </c>
    </row>
    <row r="12" spans="1:45" x14ac:dyDescent="0.35">
      <c r="A12" s="10" t="s">
        <v>102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300"/>
      <c r="Y12" s="139">
        <v>51662071</v>
      </c>
      <c r="Z12" s="139">
        <v>53205639</v>
      </c>
      <c r="AA12" s="139">
        <v>54815607</v>
      </c>
      <c r="AB12" s="139">
        <v>56550247</v>
      </c>
      <c r="AC12" s="139">
        <v>58381630</v>
      </c>
      <c r="AD12" s="139">
        <v>60289422</v>
      </c>
      <c r="AE12" s="139">
        <v>62249724</v>
      </c>
      <c r="AF12" s="139">
        <v>64270232</v>
      </c>
      <c r="AG12" s="139">
        <v>66391257</v>
      </c>
      <c r="AH12" s="139">
        <v>68654269</v>
      </c>
      <c r="AI12" s="139">
        <v>70997870</v>
      </c>
      <c r="AJ12" s="139">
        <v>73460021</v>
      </c>
      <c r="AK12" s="139">
        <v>76035588</v>
      </c>
      <c r="AL12" s="139">
        <v>78656904</v>
      </c>
      <c r="AM12" s="139">
        <v>81430977</v>
      </c>
      <c r="AN12" s="139">
        <v>84283273</v>
      </c>
      <c r="AO12" s="139">
        <v>87087355</v>
      </c>
      <c r="AP12" s="139">
        <v>89906890</v>
      </c>
      <c r="AQ12" s="139">
        <v>92853164</v>
      </c>
      <c r="AR12" s="139">
        <v>95894118</v>
      </c>
      <c r="AS12" s="139">
        <v>99010212</v>
      </c>
    </row>
    <row r="13" spans="1:45" x14ac:dyDescent="0.35">
      <c r="A13" s="10" t="s">
        <v>103</v>
      </c>
      <c r="B13" s="185">
        <v>40.082285773245502</v>
      </c>
      <c r="C13" s="185">
        <v>39.599173016518698</v>
      </c>
      <c r="D13" s="185">
        <v>38.974243294233503</v>
      </c>
      <c r="E13" s="185">
        <v>38.312563693117497</v>
      </c>
      <c r="F13" s="185">
        <v>37.6509166790878</v>
      </c>
      <c r="G13" s="185">
        <v>36.938441676850402</v>
      </c>
      <c r="H13" s="185">
        <v>36.0965294652297</v>
      </c>
      <c r="I13" s="185">
        <v>35.2280437240859</v>
      </c>
      <c r="J13" s="185">
        <v>34.305239813405102</v>
      </c>
      <c r="K13" s="185">
        <v>33.641126170277502</v>
      </c>
      <c r="L13" s="185">
        <v>32.822371658192601</v>
      </c>
      <c r="M13" s="185">
        <v>31.828632814378899</v>
      </c>
      <c r="N13" s="185">
        <v>30.991954581810798</v>
      </c>
      <c r="O13" s="185">
        <v>30.1573265539221</v>
      </c>
      <c r="P13" s="185">
        <v>29.185941724241498</v>
      </c>
      <c r="Q13" s="185">
        <v>28.203620627818498</v>
      </c>
      <c r="R13" s="185">
        <v>27.2909141748558</v>
      </c>
      <c r="S13" s="185">
        <v>26.449170068871702</v>
      </c>
      <c r="T13" s="185">
        <v>25.4688903320299</v>
      </c>
      <c r="U13" s="300">
        <v>24.549833914047099</v>
      </c>
      <c r="Y13" s="139">
        <v>789129</v>
      </c>
      <c r="Z13" s="139">
        <v>806411</v>
      </c>
      <c r="AA13" s="139">
        <v>818373</v>
      </c>
      <c r="AB13" s="139">
        <v>830861</v>
      </c>
      <c r="AC13" s="139">
        <v>846947</v>
      </c>
      <c r="AD13" s="139">
        <v>865196</v>
      </c>
      <c r="AE13" s="139">
        <v>882886</v>
      </c>
      <c r="AF13" s="139">
        <v>901103</v>
      </c>
      <c r="AG13" s="139">
        <v>919199</v>
      </c>
      <c r="AH13" s="139">
        <v>936811</v>
      </c>
      <c r="AI13" s="139">
        <v>954297</v>
      </c>
      <c r="AJ13" s="139">
        <v>971753</v>
      </c>
      <c r="AK13" s="139">
        <v>989087</v>
      </c>
      <c r="AL13" s="139">
        <v>1006259</v>
      </c>
      <c r="AM13" s="139">
        <v>1023261</v>
      </c>
      <c r="AN13" s="139">
        <v>1040233</v>
      </c>
      <c r="AO13" s="139">
        <v>1057198</v>
      </c>
      <c r="AP13" s="139">
        <v>1073994</v>
      </c>
      <c r="AQ13" s="139">
        <v>1090156</v>
      </c>
      <c r="AR13" s="139">
        <v>1105557</v>
      </c>
      <c r="AS13" s="139">
        <v>1120849</v>
      </c>
    </row>
    <row r="14" spans="1:45" x14ac:dyDescent="0.35">
      <c r="A14" s="10" t="s">
        <v>104</v>
      </c>
      <c r="B14" s="185">
        <v>67.934009390617504</v>
      </c>
      <c r="C14" s="185">
        <v>67.485360368526102</v>
      </c>
      <c r="D14" s="185">
        <v>67.410190574727693</v>
      </c>
      <c r="E14" s="185">
        <v>67.721254585231307</v>
      </c>
      <c r="F14" s="185">
        <v>67.786815086980198</v>
      </c>
      <c r="G14" s="185">
        <v>67.757254812298001</v>
      </c>
      <c r="H14" s="185">
        <v>67.826497024789902</v>
      </c>
      <c r="I14" s="185">
        <v>67.687118326090697</v>
      </c>
      <c r="J14" s="185">
        <v>68.030490265026103</v>
      </c>
      <c r="K14" s="185">
        <v>67.655956890150094</v>
      </c>
      <c r="L14" s="185">
        <v>67.289410305591204</v>
      </c>
      <c r="M14" s="185">
        <v>66.521757770632405</v>
      </c>
      <c r="N14" s="185">
        <v>66.080503994402605</v>
      </c>
      <c r="O14" s="185">
        <v>66.317344682771704</v>
      </c>
      <c r="P14" s="185">
        <v>64.926545177056795</v>
      </c>
      <c r="Q14" s="185">
        <v>65.462302639032103</v>
      </c>
      <c r="R14" s="185">
        <v>64.640159643837507</v>
      </c>
      <c r="S14" s="185">
        <v>64.871264170738797</v>
      </c>
      <c r="T14" s="185">
        <v>63.743955555645201</v>
      </c>
      <c r="U14" s="300">
        <v>63.1053627442802</v>
      </c>
      <c r="Y14" s="139">
        <v>2547424</v>
      </c>
      <c r="Z14" s="139">
        <v>2653390</v>
      </c>
      <c r="AA14" s="139">
        <v>2763140</v>
      </c>
      <c r="AB14" s="139">
        <v>2831732</v>
      </c>
      <c r="AC14" s="139">
        <v>2880093</v>
      </c>
      <c r="AD14" s="139">
        <v>2926168</v>
      </c>
      <c r="AE14" s="139">
        <v>3005779</v>
      </c>
      <c r="AF14" s="139">
        <v>3083888</v>
      </c>
      <c r="AG14" s="139">
        <v>3147727</v>
      </c>
      <c r="AH14" s="139">
        <v>3207570</v>
      </c>
      <c r="AI14" s="139">
        <v>3252596</v>
      </c>
      <c r="AJ14" s="139">
        <v>3296367</v>
      </c>
      <c r="AK14" s="139">
        <v>3323425</v>
      </c>
      <c r="AL14" s="139">
        <v>3340006</v>
      </c>
      <c r="AM14" s="139">
        <v>3365287</v>
      </c>
      <c r="AN14" s="139">
        <v>3396933</v>
      </c>
      <c r="AO14" s="139">
        <v>3445374</v>
      </c>
      <c r="AP14" s="139">
        <v>3498818</v>
      </c>
      <c r="AQ14" s="139">
        <v>3555868</v>
      </c>
      <c r="AR14" s="139">
        <v>3620312</v>
      </c>
      <c r="AS14" s="139">
        <v>3684032</v>
      </c>
    </row>
    <row r="15" spans="1:45" x14ac:dyDescent="0.35">
      <c r="A15" s="10" t="s">
        <v>105</v>
      </c>
      <c r="B15" s="185">
        <v>76.7029044874036</v>
      </c>
      <c r="C15" s="185">
        <v>76.919550051228399</v>
      </c>
      <c r="D15" s="185">
        <v>77.408364065336997</v>
      </c>
      <c r="E15" s="185">
        <v>78.012643998368205</v>
      </c>
      <c r="F15" s="185">
        <v>77.920768030445799</v>
      </c>
      <c r="G15" s="185">
        <v>78.120828552829806</v>
      </c>
      <c r="H15" s="185">
        <v>77.431329821160304</v>
      </c>
      <c r="I15" s="185">
        <v>76.649261798271894</v>
      </c>
      <c r="J15" s="185">
        <v>75.834666665923706</v>
      </c>
      <c r="K15" s="185">
        <v>75.037538636597105</v>
      </c>
      <c r="L15" s="185">
        <v>74.034111688524106</v>
      </c>
      <c r="M15" s="185">
        <v>73.043811783261702</v>
      </c>
      <c r="N15" s="185">
        <v>72.106877076239996</v>
      </c>
      <c r="O15" s="185">
        <v>71.033603118962901</v>
      </c>
      <c r="P15" s="185">
        <v>70.212587047612701</v>
      </c>
      <c r="Q15" s="185">
        <v>69.406468131064599</v>
      </c>
      <c r="R15" s="185">
        <v>68.644530201023699</v>
      </c>
      <c r="S15" s="185">
        <v>67.904835080246301</v>
      </c>
      <c r="T15" s="185">
        <v>67.301103296905595</v>
      </c>
      <c r="U15" s="300">
        <v>66.623096281751899</v>
      </c>
      <c r="Y15" s="139">
        <v>71073215</v>
      </c>
      <c r="Z15" s="139">
        <v>73168838</v>
      </c>
      <c r="AA15" s="139">
        <v>75301026</v>
      </c>
      <c r="AB15" s="139">
        <v>77469940</v>
      </c>
      <c r="AC15" s="139">
        <v>79691050</v>
      </c>
      <c r="AD15" s="139">
        <v>81996185</v>
      </c>
      <c r="AE15" s="139">
        <v>84357105</v>
      </c>
      <c r="AF15" s="139">
        <v>86755585</v>
      </c>
      <c r="AG15" s="139">
        <v>89237791</v>
      </c>
      <c r="AH15" s="139">
        <v>91817929</v>
      </c>
      <c r="AI15" s="139">
        <v>94451280</v>
      </c>
      <c r="AJ15" s="139">
        <v>97084366</v>
      </c>
      <c r="AK15" s="139">
        <v>99746766</v>
      </c>
      <c r="AL15" s="139">
        <v>102000000</v>
      </c>
      <c r="AM15" s="139">
        <v>105000000</v>
      </c>
      <c r="AN15" s="139">
        <v>108000000</v>
      </c>
      <c r="AO15" s="139">
        <v>111000000</v>
      </c>
      <c r="AP15" s="139">
        <v>114000000</v>
      </c>
      <c r="AQ15" s="139">
        <v>117000000</v>
      </c>
      <c r="AR15" s="139">
        <v>120000000</v>
      </c>
      <c r="AS15" s="139">
        <v>123000000</v>
      </c>
    </row>
    <row r="16" spans="1:45" x14ac:dyDescent="0.35">
      <c r="A16" s="10" t="s">
        <v>106</v>
      </c>
      <c r="B16" s="185">
        <v>35.383583516173204</v>
      </c>
      <c r="C16" s="185">
        <v>34.789523213694302</v>
      </c>
      <c r="D16" s="185">
        <v>34.773163751987298</v>
      </c>
      <c r="E16" s="185">
        <v>34.145712094998402</v>
      </c>
      <c r="F16" s="185">
        <v>33.488605842513401</v>
      </c>
      <c r="G16" s="185">
        <v>33.391583631437797</v>
      </c>
      <c r="H16" s="185">
        <v>33.180879412990002</v>
      </c>
      <c r="I16" s="185">
        <v>32.754061281668598</v>
      </c>
      <c r="J16" s="185">
        <v>32.141026324531097</v>
      </c>
      <c r="K16" s="185">
        <v>31.500974426755299</v>
      </c>
      <c r="L16" s="185">
        <v>30.898238668884701</v>
      </c>
      <c r="M16" s="185">
        <v>31.1147646488782</v>
      </c>
      <c r="N16" s="185">
        <v>30.538972399757199</v>
      </c>
      <c r="O16" s="185">
        <v>30.1125606334904</v>
      </c>
      <c r="P16" s="185">
        <v>29.918712743340699</v>
      </c>
      <c r="Q16" s="185">
        <v>29.394049803154001</v>
      </c>
      <c r="R16" s="185">
        <v>28.995189946442402</v>
      </c>
      <c r="S16" s="185">
        <v>28.4060458095386</v>
      </c>
      <c r="T16" s="185">
        <v>27.703593019709601</v>
      </c>
      <c r="U16" s="300">
        <v>27.031145621634298</v>
      </c>
      <c r="Y16" s="139">
        <v>1522223</v>
      </c>
      <c r="Z16" s="139">
        <v>1566257</v>
      </c>
      <c r="AA16" s="139">
        <v>1612225</v>
      </c>
      <c r="AB16" s="139">
        <v>1660368</v>
      </c>
      <c r="AC16" s="139">
        <v>1711294</v>
      </c>
      <c r="AD16" s="139">
        <v>1764883</v>
      </c>
      <c r="AE16" s="139">
        <v>1820542</v>
      </c>
      <c r="AF16" s="139">
        <v>1878119</v>
      </c>
      <c r="AG16" s="139">
        <v>1937275</v>
      </c>
      <c r="AH16" s="139">
        <v>1998212</v>
      </c>
      <c r="AI16" s="139">
        <v>2061014</v>
      </c>
      <c r="AJ16" s="139">
        <v>2124869</v>
      </c>
      <c r="AK16" s="139">
        <v>2189019</v>
      </c>
      <c r="AL16" s="139">
        <v>2253133</v>
      </c>
      <c r="AM16" s="139">
        <v>2317206</v>
      </c>
      <c r="AN16" s="139">
        <v>2381182</v>
      </c>
      <c r="AO16" s="139">
        <v>2444916</v>
      </c>
      <c r="AP16" s="139">
        <v>2508883</v>
      </c>
      <c r="AQ16" s="139">
        <v>2573995</v>
      </c>
      <c r="AR16" s="139">
        <v>2639916</v>
      </c>
      <c r="AS16" s="139">
        <v>2705992</v>
      </c>
    </row>
    <row r="17" spans="1:45" x14ac:dyDescent="0.35">
      <c r="A17" s="10" t="s">
        <v>107</v>
      </c>
      <c r="B17" s="185">
        <v>71.414061095387197</v>
      </c>
      <c r="C17" s="185">
        <v>70.990828121459103</v>
      </c>
      <c r="D17" s="185">
        <v>70.450423243550901</v>
      </c>
      <c r="E17" s="185">
        <v>70.068168039913999</v>
      </c>
      <c r="F17" s="185">
        <v>69.684215997089595</v>
      </c>
      <c r="G17" s="185">
        <v>69.255016294330105</v>
      </c>
      <c r="H17" s="185">
        <v>68.931706673814801</v>
      </c>
      <c r="I17" s="185">
        <v>68.278345713594803</v>
      </c>
      <c r="J17" s="185">
        <v>67.765346024413205</v>
      </c>
      <c r="K17" s="185">
        <v>67.585823137151294</v>
      </c>
      <c r="L17" s="185">
        <v>67.030226466091506</v>
      </c>
      <c r="M17" s="185">
        <v>66.384889437287498</v>
      </c>
      <c r="N17" s="185">
        <v>65.695163446120105</v>
      </c>
      <c r="O17" s="185">
        <v>65.117555320606797</v>
      </c>
      <c r="P17" s="185">
        <v>64.553871767304102</v>
      </c>
      <c r="Q17" s="185">
        <v>63.9798533071599</v>
      </c>
      <c r="R17" s="185">
        <v>62.9896518377249</v>
      </c>
      <c r="S17" s="185">
        <v>62.027295143733397</v>
      </c>
      <c r="T17" s="185">
        <v>61.320719606146596</v>
      </c>
      <c r="U17" s="300">
        <v>60.650235503921898</v>
      </c>
      <c r="Y17" s="139">
        <v>8577790</v>
      </c>
      <c r="Z17" s="139">
        <v>8772254</v>
      </c>
      <c r="AA17" s="139">
        <v>8961039</v>
      </c>
      <c r="AB17" s="139">
        <v>9140114</v>
      </c>
      <c r="AC17" s="139">
        <v>9330625</v>
      </c>
      <c r="AD17" s="139">
        <v>9547082</v>
      </c>
      <c r="AE17" s="139">
        <v>9779785</v>
      </c>
      <c r="AF17" s="139">
        <v>10021323</v>
      </c>
      <c r="AG17" s="139">
        <v>10270728</v>
      </c>
      <c r="AH17" s="139">
        <v>10527712</v>
      </c>
      <c r="AI17" s="139">
        <v>10788692</v>
      </c>
      <c r="AJ17" s="139">
        <v>11055430</v>
      </c>
      <c r="AK17" s="139">
        <v>11333365</v>
      </c>
      <c r="AL17" s="139">
        <v>11625998</v>
      </c>
      <c r="AM17" s="139">
        <v>11930985</v>
      </c>
      <c r="AN17" s="139">
        <v>12240789</v>
      </c>
      <c r="AO17" s="139">
        <v>12554864</v>
      </c>
      <c r="AP17" s="139">
        <v>12877539</v>
      </c>
      <c r="AQ17" s="139">
        <v>13205153</v>
      </c>
      <c r="AR17" s="139">
        <v>13531906</v>
      </c>
      <c r="AS17" s="139">
        <v>13859341</v>
      </c>
    </row>
    <row r="18" spans="1:45" x14ac:dyDescent="0.35">
      <c r="A18" s="10" t="s">
        <v>108</v>
      </c>
      <c r="B18" s="185">
        <v>67.673815367929095</v>
      </c>
      <c r="C18" s="185">
        <v>67.501514587872705</v>
      </c>
      <c r="D18" s="185">
        <v>67.458085216190995</v>
      </c>
      <c r="E18" s="185">
        <v>67.309248945795005</v>
      </c>
      <c r="F18" s="185">
        <v>67.041479505757707</v>
      </c>
      <c r="G18" s="185">
        <v>66.685002779067005</v>
      </c>
      <c r="H18" s="185">
        <v>66.400270545978898</v>
      </c>
      <c r="I18" s="185">
        <v>66.068705600080904</v>
      </c>
      <c r="J18" s="185">
        <v>65.681755907005495</v>
      </c>
      <c r="K18" s="185">
        <v>65.310315216145497</v>
      </c>
      <c r="L18" s="185">
        <v>64.864141368795202</v>
      </c>
      <c r="M18" s="185">
        <v>64.215820241435395</v>
      </c>
      <c r="N18" s="185">
        <v>64.086565786292297</v>
      </c>
      <c r="O18" s="185">
        <v>63.671917883412</v>
      </c>
      <c r="P18" s="185">
        <v>63.389447299382802</v>
      </c>
      <c r="Q18" s="185">
        <v>62.817803918863</v>
      </c>
      <c r="R18" s="185">
        <v>62.178746196391302</v>
      </c>
      <c r="S18" s="185">
        <v>61.567050094781301</v>
      </c>
      <c r="T18" s="185">
        <v>61.054366951825898</v>
      </c>
      <c r="U18" s="300">
        <v>60.480265760928198</v>
      </c>
      <c r="Y18" s="139">
        <v>1285678</v>
      </c>
      <c r="Z18" s="139">
        <v>1315653</v>
      </c>
      <c r="AA18" s="139">
        <v>1347009</v>
      </c>
      <c r="AB18" s="139">
        <v>1379713</v>
      </c>
      <c r="AC18" s="139">
        <v>1414091</v>
      </c>
      <c r="AD18" s="139">
        <v>1450572</v>
      </c>
      <c r="AE18" s="139">
        <v>1488431</v>
      </c>
      <c r="AF18" s="139">
        <v>1527196</v>
      </c>
      <c r="AG18" s="139">
        <v>1567220</v>
      </c>
      <c r="AH18" s="139">
        <v>1609017</v>
      </c>
      <c r="AI18" s="139">
        <v>1652717</v>
      </c>
      <c r="AJ18" s="139">
        <v>1697753</v>
      </c>
      <c r="AK18" s="139">
        <v>1743309</v>
      </c>
      <c r="AL18" s="139">
        <v>1788919</v>
      </c>
      <c r="AM18" s="139">
        <v>1834552</v>
      </c>
      <c r="AN18" s="139">
        <v>1879826</v>
      </c>
      <c r="AO18" s="139">
        <v>1924955</v>
      </c>
      <c r="AP18" s="139">
        <v>1970457</v>
      </c>
      <c r="AQ18" s="139">
        <v>2015828</v>
      </c>
      <c r="AR18" s="139">
        <v>2060721</v>
      </c>
      <c r="AS18" s="139">
        <v>2105566</v>
      </c>
    </row>
    <row r="19" spans="1:45" x14ac:dyDescent="0.35">
      <c r="A19" s="10" t="s">
        <v>109</v>
      </c>
      <c r="B19" s="185">
        <v>58.457261867878401</v>
      </c>
      <c r="C19" s="185">
        <v>57.642632315422503</v>
      </c>
      <c r="D19" s="185">
        <v>56.970053143706302</v>
      </c>
      <c r="E19" s="185">
        <v>56.189428780910497</v>
      </c>
      <c r="F19" s="185">
        <v>55.472075181885003</v>
      </c>
      <c r="G19" s="185">
        <v>54.740965154812997</v>
      </c>
      <c r="H19" s="185">
        <v>53.852316688068903</v>
      </c>
      <c r="I19" s="185">
        <v>53.028589090769998</v>
      </c>
      <c r="J19" s="185">
        <v>52.062182940551502</v>
      </c>
      <c r="K19" s="185">
        <v>51.413821534310202</v>
      </c>
      <c r="L19" s="185">
        <v>50.844910422385801</v>
      </c>
      <c r="M19" s="185">
        <v>49.948842660060201</v>
      </c>
      <c r="N19" s="185">
        <v>49.015272501280997</v>
      </c>
      <c r="O19" s="185">
        <v>48.211384741027501</v>
      </c>
      <c r="P19" s="185">
        <v>47.456187934413897</v>
      </c>
      <c r="Q19" s="185">
        <v>46.685986591990797</v>
      </c>
      <c r="R19" s="185">
        <v>45.8337967062281</v>
      </c>
      <c r="S19" s="185">
        <v>45.434957433238097</v>
      </c>
      <c r="T19" s="185">
        <v>44.918192698001498</v>
      </c>
      <c r="U19" s="300">
        <v>44.295234180754797</v>
      </c>
      <c r="Y19" s="139">
        <v>1997534</v>
      </c>
      <c r="Z19" s="139">
        <v>1993030</v>
      </c>
      <c r="AA19" s="139">
        <v>1985384</v>
      </c>
      <c r="AB19" s="139">
        <v>1977424</v>
      </c>
      <c r="AC19" s="139">
        <v>1976780</v>
      </c>
      <c r="AD19" s="139">
        <v>1983465</v>
      </c>
      <c r="AE19" s="139">
        <v>1995014</v>
      </c>
      <c r="AF19" s="139">
        <v>2009169</v>
      </c>
      <c r="AG19" s="139">
        <v>2022747</v>
      </c>
      <c r="AH19" s="139">
        <v>2037677</v>
      </c>
      <c r="AI19" s="139">
        <v>2054718</v>
      </c>
      <c r="AJ19" s="139">
        <v>2073939</v>
      </c>
      <c r="AK19" s="139">
        <v>2095242</v>
      </c>
      <c r="AL19" s="139">
        <v>2118521</v>
      </c>
      <c r="AM19" s="139">
        <v>2143872</v>
      </c>
      <c r="AN19" s="139">
        <v>2170617</v>
      </c>
      <c r="AO19" s="139">
        <v>2198017</v>
      </c>
      <c r="AP19" s="139">
        <v>2225702</v>
      </c>
      <c r="AQ19" s="139">
        <v>2254100</v>
      </c>
      <c r="AR19" s="139">
        <v>2281454</v>
      </c>
      <c r="AS19" s="139">
        <v>2305825</v>
      </c>
    </row>
    <row r="20" spans="1:45" x14ac:dyDescent="0.35">
      <c r="A20" s="10" t="s">
        <v>110</v>
      </c>
      <c r="B20" s="185">
        <v>51.9529643389318</v>
      </c>
      <c r="C20" s="185">
        <v>51.4318825964436</v>
      </c>
      <c r="D20" s="185">
        <v>50.811871969085502</v>
      </c>
      <c r="E20" s="185">
        <v>51.906168835203601</v>
      </c>
      <c r="F20" s="185">
        <v>51.340592035518803</v>
      </c>
      <c r="G20" s="185">
        <v>50.683422349751901</v>
      </c>
      <c r="H20" s="185">
        <v>49.911860000901797</v>
      </c>
      <c r="I20" s="185">
        <v>49.104429054177203</v>
      </c>
      <c r="J20" s="185">
        <v>48.483325517633503</v>
      </c>
      <c r="K20" s="185">
        <v>47.958221490022403</v>
      </c>
      <c r="L20" s="185">
        <v>47.306132572855702</v>
      </c>
      <c r="M20" s="185">
        <v>46.443689984904204</v>
      </c>
      <c r="N20" s="185">
        <v>45.558118163155001</v>
      </c>
      <c r="O20" s="185">
        <v>44.600093244455898</v>
      </c>
      <c r="P20" s="185">
        <v>44.220820168801701</v>
      </c>
      <c r="Q20" s="185">
        <v>43.911345523402602</v>
      </c>
      <c r="R20" s="185">
        <v>43.740271616713201</v>
      </c>
      <c r="S20" s="185">
        <v>43.2150648315789</v>
      </c>
      <c r="T20" s="185">
        <v>42.778443330291601</v>
      </c>
      <c r="U20" s="300">
        <v>42.617410563598398</v>
      </c>
      <c r="Y20" s="139">
        <v>3060599</v>
      </c>
      <c r="Z20" s="139">
        <v>3085173</v>
      </c>
      <c r="AA20" s="139">
        <v>3122447</v>
      </c>
      <c r="AB20" s="139">
        <v>3266318</v>
      </c>
      <c r="AC20" s="139">
        <v>3455397</v>
      </c>
      <c r="AD20" s="139">
        <v>3632740</v>
      </c>
      <c r="AE20" s="139">
        <v>3783887</v>
      </c>
      <c r="AF20" s="139">
        <v>3905066</v>
      </c>
      <c r="AG20" s="139">
        <v>4019956</v>
      </c>
      <c r="AH20" s="139">
        <v>4181150</v>
      </c>
      <c r="AI20" s="139">
        <v>4331740</v>
      </c>
      <c r="AJ20" s="139">
        <v>4427313</v>
      </c>
      <c r="AK20" s="139">
        <v>4519398</v>
      </c>
      <c r="AL20" s="139">
        <v>4612329</v>
      </c>
      <c r="AM20" s="139">
        <v>4706097</v>
      </c>
      <c r="AN20" s="139">
        <v>4796631</v>
      </c>
      <c r="AO20" s="139">
        <v>4889391</v>
      </c>
      <c r="AP20" s="139">
        <v>4985289</v>
      </c>
      <c r="AQ20" s="139">
        <v>5087584</v>
      </c>
      <c r="AR20" s="139">
        <v>5193416</v>
      </c>
      <c r="AS20" s="139">
        <v>5302681</v>
      </c>
    </row>
    <row r="21" spans="1:45" x14ac:dyDescent="0.35">
      <c r="A21" s="10" t="s">
        <v>111</v>
      </c>
      <c r="B21" s="185">
        <v>76.996561678644497</v>
      </c>
      <c r="C21" s="185">
        <v>77.454281598848695</v>
      </c>
      <c r="D21" s="185">
        <v>78.060645190458601</v>
      </c>
      <c r="E21" s="185">
        <v>77.982202322917502</v>
      </c>
      <c r="F21" s="185">
        <v>80.268822397299502</v>
      </c>
      <c r="G21" s="185">
        <v>81.959994060376005</v>
      </c>
      <c r="H21" s="185">
        <v>80.428353258050606</v>
      </c>
      <c r="I21" s="185">
        <v>78.751539793879999</v>
      </c>
      <c r="J21" s="185">
        <v>76.883889868603404</v>
      </c>
      <c r="K21" s="185">
        <v>75.295061977765997</v>
      </c>
      <c r="L21" s="185">
        <v>73.370160157402793</v>
      </c>
      <c r="M21" s="185">
        <v>71.241044373340102</v>
      </c>
      <c r="N21" s="185">
        <v>68.872759517496306</v>
      </c>
      <c r="O21" s="185">
        <v>67.975793810823106</v>
      </c>
      <c r="P21" s="185">
        <v>67.203571152521405</v>
      </c>
      <c r="Q21" s="185">
        <v>66.494371438704803</v>
      </c>
      <c r="R21" s="185">
        <v>65.786076112733298</v>
      </c>
      <c r="S21" s="185">
        <v>65.254008678146505</v>
      </c>
      <c r="T21" s="185">
        <v>64.6778155212168</v>
      </c>
      <c r="U21" s="300">
        <v>64.113988935671003</v>
      </c>
      <c r="Y21" s="139">
        <v>17211934</v>
      </c>
      <c r="Z21" s="139">
        <v>17724310</v>
      </c>
      <c r="AA21" s="139">
        <v>18250774</v>
      </c>
      <c r="AB21" s="139">
        <v>18792171</v>
      </c>
      <c r="AC21" s="139">
        <v>19350299</v>
      </c>
      <c r="AD21" s="139">
        <v>19924958</v>
      </c>
      <c r="AE21" s="139">
        <v>20513599</v>
      </c>
      <c r="AF21" s="139">
        <v>21117092</v>
      </c>
      <c r="AG21" s="139">
        <v>21731053</v>
      </c>
      <c r="AH21" s="139">
        <v>22348158</v>
      </c>
      <c r="AI21" s="139">
        <v>22966240</v>
      </c>
      <c r="AJ21" s="139">
        <v>23588073</v>
      </c>
      <c r="AK21" s="139">
        <v>24215976</v>
      </c>
      <c r="AL21" s="139">
        <v>24850912</v>
      </c>
      <c r="AM21" s="139">
        <v>25501941</v>
      </c>
      <c r="AN21" s="139">
        <v>26169542</v>
      </c>
      <c r="AO21" s="139">
        <v>26846541</v>
      </c>
      <c r="AP21" s="139">
        <v>27533134</v>
      </c>
      <c r="AQ21" s="139">
        <v>28225177</v>
      </c>
      <c r="AR21" s="139">
        <v>28915653</v>
      </c>
      <c r="AS21" s="139">
        <v>29611714</v>
      </c>
    </row>
    <row r="22" spans="1:45" x14ac:dyDescent="0.35">
      <c r="A22" s="10" t="s">
        <v>112</v>
      </c>
      <c r="B22" s="185">
        <v>80.719494992674299</v>
      </c>
      <c r="C22" s="185">
        <v>80.909853589286797</v>
      </c>
      <c r="D22" s="185">
        <v>80.835773205903095</v>
      </c>
      <c r="E22" s="185">
        <v>80.583666283390301</v>
      </c>
      <c r="F22" s="185">
        <v>80.382917248657904</v>
      </c>
      <c r="G22" s="185">
        <v>80.223615252566404</v>
      </c>
      <c r="H22" s="185">
        <v>79.951470788973495</v>
      </c>
      <c r="I22" s="185">
        <v>79.511530174540795</v>
      </c>
      <c r="J22" s="185">
        <v>79.202336850386004</v>
      </c>
      <c r="K22" s="185">
        <v>78.837848477607395</v>
      </c>
      <c r="L22" s="185">
        <v>78.502312695071296</v>
      </c>
      <c r="M22" s="185">
        <v>78.225490668639196</v>
      </c>
      <c r="N22" s="185">
        <v>78.078145829168704</v>
      </c>
      <c r="O22" s="185">
        <v>77.793536966191795</v>
      </c>
      <c r="P22" s="185">
        <v>77.486010101454298</v>
      </c>
      <c r="Q22" s="185">
        <v>77.288177240871406</v>
      </c>
      <c r="R22" s="185">
        <v>77.105004399652003</v>
      </c>
      <c r="S22" s="185">
        <v>76.855296506128099</v>
      </c>
      <c r="T22" s="185">
        <v>76.632080792862098</v>
      </c>
      <c r="U22" s="300">
        <v>76.3734429440659</v>
      </c>
      <c r="Y22" s="139">
        <v>11784498</v>
      </c>
      <c r="Z22" s="139">
        <v>12087965</v>
      </c>
      <c r="AA22" s="139">
        <v>12411342</v>
      </c>
      <c r="AB22" s="139">
        <v>12755648</v>
      </c>
      <c r="AC22" s="139">
        <v>13118307</v>
      </c>
      <c r="AD22" s="139">
        <v>13495463</v>
      </c>
      <c r="AE22" s="139">
        <v>13889423</v>
      </c>
      <c r="AF22" s="139">
        <v>14298932</v>
      </c>
      <c r="AG22" s="139">
        <v>14718422</v>
      </c>
      <c r="AH22" s="139">
        <v>15146094</v>
      </c>
      <c r="AI22" s="139">
        <v>15581251</v>
      </c>
      <c r="AJ22" s="139">
        <v>16024775</v>
      </c>
      <c r="AK22" s="139">
        <v>16477966</v>
      </c>
      <c r="AL22" s="139">
        <v>16938942</v>
      </c>
      <c r="AM22" s="139">
        <v>17405624</v>
      </c>
      <c r="AN22" s="139">
        <v>17881167</v>
      </c>
      <c r="AO22" s="139">
        <v>18367883</v>
      </c>
      <c r="AP22" s="139">
        <v>18867337</v>
      </c>
      <c r="AQ22" s="139">
        <v>19377061</v>
      </c>
      <c r="AR22" s="139">
        <v>19889742</v>
      </c>
      <c r="AS22" s="139">
        <v>20405317</v>
      </c>
    </row>
    <row r="23" spans="1:45" x14ac:dyDescent="0.35">
      <c r="A23" s="10" t="s">
        <v>113</v>
      </c>
      <c r="B23" s="185">
        <v>72.644507168967294</v>
      </c>
      <c r="C23" s="185">
        <v>71.8290340828881</v>
      </c>
      <c r="D23" s="185">
        <v>71.549081488330998</v>
      </c>
      <c r="E23" s="185">
        <v>70.990165729363298</v>
      </c>
      <c r="F23" s="185">
        <v>70.802432507324696</v>
      </c>
      <c r="G23" s="185">
        <v>70.383861168666101</v>
      </c>
      <c r="H23" s="185">
        <v>69.968546770726704</v>
      </c>
      <c r="I23" s="185">
        <v>69.719759089311097</v>
      </c>
      <c r="J23" s="185">
        <v>69.3866350218794</v>
      </c>
      <c r="K23" s="185">
        <v>68.992330989460697</v>
      </c>
      <c r="L23" s="185">
        <v>68.575407964735206</v>
      </c>
      <c r="M23" s="185">
        <v>68.087612611479798</v>
      </c>
      <c r="N23" s="185">
        <v>67.954774359140998</v>
      </c>
      <c r="O23" s="185">
        <v>67.703236832737204</v>
      </c>
      <c r="P23" s="185">
        <v>66.701493387713597</v>
      </c>
      <c r="Q23" s="185">
        <v>62.265910397646103</v>
      </c>
      <c r="R23" s="185">
        <v>64.926838780497903</v>
      </c>
      <c r="S23" s="185">
        <v>63.155330308992198</v>
      </c>
      <c r="T23" s="185">
        <v>62.9891337420936</v>
      </c>
      <c r="U23" s="300">
        <v>62.435929541863601</v>
      </c>
      <c r="Y23" s="139">
        <v>11952660</v>
      </c>
      <c r="Z23" s="139">
        <v>12342165</v>
      </c>
      <c r="AA23" s="139">
        <v>12751995</v>
      </c>
      <c r="AB23" s="139">
        <v>13180551</v>
      </c>
      <c r="AC23" s="139">
        <v>13623541</v>
      </c>
      <c r="AD23" s="139">
        <v>14080912</v>
      </c>
      <c r="AE23" s="139">
        <v>14551117</v>
      </c>
      <c r="AF23" s="139">
        <v>15032635</v>
      </c>
      <c r="AG23" s="139">
        <v>15529181</v>
      </c>
      <c r="AH23" s="139">
        <v>16039734</v>
      </c>
      <c r="AI23" s="139">
        <v>16514687</v>
      </c>
      <c r="AJ23" s="139">
        <v>17004033</v>
      </c>
      <c r="AK23" s="139">
        <v>17551814</v>
      </c>
      <c r="AL23" s="139">
        <v>18112907</v>
      </c>
      <c r="AM23" s="139">
        <v>18700106</v>
      </c>
      <c r="AN23" s="139">
        <v>19311355</v>
      </c>
      <c r="AO23" s="139">
        <v>19934298</v>
      </c>
      <c r="AP23" s="139">
        <v>20567424</v>
      </c>
      <c r="AQ23" s="139">
        <v>21224040</v>
      </c>
      <c r="AR23" s="139">
        <v>21904983</v>
      </c>
      <c r="AS23" s="139">
        <v>22593590</v>
      </c>
    </row>
    <row r="24" spans="1:45" x14ac:dyDescent="0.35">
      <c r="A24" s="10" t="s">
        <v>114</v>
      </c>
      <c r="B24" s="185">
        <v>41.0169893557091</v>
      </c>
      <c r="C24" s="185">
        <v>40.806160143407702</v>
      </c>
      <c r="D24" s="185">
        <v>40.425417072079398</v>
      </c>
      <c r="E24" s="185">
        <v>39.769111596061897</v>
      </c>
      <c r="F24" s="185">
        <v>39.185628904820597</v>
      </c>
      <c r="G24" s="185">
        <v>38.413658283667601</v>
      </c>
      <c r="H24" s="185">
        <v>37.301847529742197</v>
      </c>
      <c r="I24" s="185">
        <v>37.0580410013605</v>
      </c>
      <c r="J24" s="185">
        <v>36.741352896116901</v>
      </c>
      <c r="K24" s="185">
        <v>36.381803150249702</v>
      </c>
      <c r="L24" s="185">
        <v>35.925280987810702</v>
      </c>
      <c r="M24" s="185">
        <v>35.357587146524303</v>
      </c>
      <c r="N24" s="185">
        <v>34.768540590391503</v>
      </c>
      <c r="O24" s="185">
        <v>34.222377896895402</v>
      </c>
      <c r="P24" s="185">
        <v>33.647949925045403</v>
      </c>
      <c r="Q24" s="185">
        <v>33.012384416029803</v>
      </c>
      <c r="R24" s="185">
        <v>32.611203869875801</v>
      </c>
      <c r="S24" s="185">
        <v>32.058251305068097</v>
      </c>
      <c r="T24" s="185">
        <v>31.596083322474399</v>
      </c>
      <c r="U24" s="300">
        <v>30.893932209073999</v>
      </c>
      <c r="Y24" s="139">
        <v>2821703</v>
      </c>
      <c r="Z24" s="139">
        <v>2883326</v>
      </c>
      <c r="AA24" s="139">
        <v>2946575</v>
      </c>
      <c r="AB24" s="139">
        <v>3012360</v>
      </c>
      <c r="AC24" s="139">
        <v>3081229</v>
      </c>
      <c r="AD24" s="139">
        <v>3153508</v>
      </c>
      <c r="AE24" s="139">
        <v>3233336</v>
      </c>
      <c r="AF24" s="139">
        <v>3322616</v>
      </c>
      <c r="AG24" s="139">
        <v>3419461</v>
      </c>
      <c r="AH24" s="139">
        <v>3524249</v>
      </c>
      <c r="AI24" s="139">
        <v>3636113</v>
      </c>
      <c r="AJ24" s="139">
        <v>3742959</v>
      </c>
      <c r="AK24" s="139">
        <v>3843174</v>
      </c>
      <c r="AL24" s="139">
        <v>3946220</v>
      </c>
      <c r="AM24" s="139">
        <v>4051890</v>
      </c>
      <c r="AN24" s="139">
        <v>4160015</v>
      </c>
      <c r="AO24" s="139">
        <v>4270712</v>
      </c>
      <c r="AP24" s="139">
        <v>4383849</v>
      </c>
      <c r="AQ24" s="139">
        <v>4498604</v>
      </c>
      <c r="AR24" s="139">
        <v>4614974</v>
      </c>
      <c r="AS24" s="139">
        <v>4736139</v>
      </c>
    </row>
    <row r="25" spans="1:45" x14ac:dyDescent="0.35">
      <c r="A25" s="10" t="s">
        <v>115</v>
      </c>
      <c r="B25" s="185">
        <v>82.220597037056706</v>
      </c>
      <c r="C25" s="185">
        <v>81.519886653832899</v>
      </c>
      <c r="D25" s="185">
        <v>80.944204341303603</v>
      </c>
      <c r="E25" s="185">
        <v>80.469682433547703</v>
      </c>
      <c r="F25" s="185">
        <v>79.976597999114603</v>
      </c>
      <c r="G25" s="185">
        <v>79.514468848213994</v>
      </c>
      <c r="H25" s="185">
        <v>78.860349799546398</v>
      </c>
      <c r="I25" s="185">
        <v>78.265323132807893</v>
      </c>
      <c r="J25" s="185">
        <v>77.660178852163199</v>
      </c>
      <c r="K25" s="185">
        <v>77.059555867341402</v>
      </c>
      <c r="L25" s="185">
        <v>76.399473196345099</v>
      </c>
      <c r="M25" s="185">
        <v>75.641722512746</v>
      </c>
      <c r="N25" s="185">
        <v>74.840679940793606</v>
      </c>
      <c r="O25" s="185">
        <v>74.007346288135807</v>
      </c>
      <c r="P25" s="185">
        <v>73.106570035512604</v>
      </c>
      <c r="Q25" s="185">
        <v>72.116199302963807</v>
      </c>
      <c r="R25" s="185">
        <v>71.560639691636993</v>
      </c>
      <c r="S25" s="185">
        <v>71.057270755302795</v>
      </c>
      <c r="T25" s="185">
        <v>70.577794299739693</v>
      </c>
      <c r="U25" s="300">
        <v>70.218335631746001</v>
      </c>
      <c r="Y25" s="139">
        <v>18694946</v>
      </c>
      <c r="Z25" s="139">
        <v>19186754</v>
      </c>
      <c r="AA25" s="139">
        <v>19694411</v>
      </c>
      <c r="AB25" s="139">
        <v>20211114</v>
      </c>
      <c r="AC25" s="139">
        <v>20735982</v>
      </c>
      <c r="AD25" s="139">
        <v>21280513</v>
      </c>
      <c r="AE25" s="139">
        <v>21845571</v>
      </c>
      <c r="AF25" s="139">
        <v>22436660</v>
      </c>
      <c r="AG25" s="139">
        <v>23073723</v>
      </c>
      <c r="AH25" s="139">
        <v>23760421</v>
      </c>
      <c r="AI25" s="139">
        <v>24487611</v>
      </c>
      <c r="AJ25" s="139">
        <v>25251731</v>
      </c>
      <c r="AK25" s="139">
        <v>26038704</v>
      </c>
      <c r="AL25" s="139">
        <v>26843246</v>
      </c>
      <c r="AM25" s="139">
        <v>27696493</v>
      </c>
      <c r="AN25" s="139">
        <v>28569441</v>
      </c>
      <c r="AO25" s="139">
        <v>29423878</v>
      </c>
      <c r="AP25" s="139">
        <v>30285595</v>
      </c>
      <c r="AQ25" s="139">
        <v>31178239</v>
      </c>
      <c r="AR25" s="139">
        <v>32077072</v>
      </c>
      <c r="AS25" s="139">
        <v>32969518</v>
      </c>
    </row>
    <row r="26" spans="1:45" x14ac:dyDescent="0.35">
      <c r="A26" s="10" t="s">
        <v>116</v>
      </c>
      <c r="B26" s="185">
        <v>76.648076841926397</v>
      </c>
      <c r="C26" s="185">
        <v>76.461373516861897</v>
      </c>
      <c r="D26" s="185">
        <v>76.351719619345801</v>
      </c>
      <c r="E26" s="185">
        <v>76.316267343541597</v>
      </c>
      <c r="F26" s="185">
        <v>76.348608485394095</v>
      </c>
      <c r="G26" s="185">
        <v>76.132617364370503</v>
      </c>
      <c r="H26" s="185">
        <v>75.938185435055203</v>
      </c>
      <c r="I26" s="185">
        <v>75.843510331012993</v>
      </c>
      <c r="J26" s="185">
        <v>75.552665756501895</v>
      </c>
      <c r="K26" s="185">
        <v>75.480548878989694</v>
      </c>
      <c r="L26" s="185">
        <v>75.139561648919695</v>
      </c>
      <c r="M26" s="185">
        <v>75.035165693298396</v>
      </c>
      <c r="N26" s="185">
        <v>74.547697656336496</v>
      </c>
      <c r="O26" s="185">
        <v>74.272509547354105</v>
      </c>
      <c r="P26" s="185">
        <v>73.970179958999594</v>
      </c>
      <c r="Q26" s="185">
        <v>73.764978874835407</v>
      </c>
      <c r="R26" s="185">
        <v>73.481130925510897</v>
      </c>
      <c r="S26" s="185">
        <v>73.217370374064203</v>
      </c>
      <c r="T26" s="185">
        <v>72.859027840850004</v>
      </c>
      <c r="U26" s="300">
        <v>72.532416922257497</v>
      </c>
      <c r="Y26" s="139">
        <v>12456517</v>
      </c>
      <c r="Z26" s="139">
        <v>12900790</v>
      </c>
      <c r="AA26" s="139">
        <v>13366885</v>
      </c>
      <c r="AB26" s="139">
        <v>13855221</v>
      </c>
      <c r="AC26" s="139">
        <v>14365168</v>
      </c>
      <c r="AD26" s="139">
        <v>14897873</v>
      </c>
      <c r="AE26" s="139">
        <v>15455175</v>
      </c>
      <c r="AF26" s="139">
        <v>16037915</v>
      </c>
      <c r="AG26" s="139">
        <v>16647543</v>
      </c>
      <c r="AH26" s="139">
        <v>17283112</v>
      </c>
      <c r="AI26" s="139">
        <v>17954407</v>
      </c>
      <c r="AJ26" s="139">
        <v>18653199</v>
      </c>
      <c r="AK26" s="139">
        <v>19372014</v>
      </c>
      <c r="AL26" s="139">
        <v>20128124</v>
      </c>
      <c r="AM26" s="139">
        <v>20921743</v>
      </c>
      <c r="AN26" s="139">
        <v>21737922</v>
      </c>
      <c r="AO26" s="139">
        <v>22577058</v>
      </c>
      <c r="AP26" s="139">
        <v>23443393</v>
      </c>
      <c r="AQ26" s="139">
        <v>24333639</v>
      </c>
      <c r="AR26" s="139">
        <v>25252722</v>
      </c>
      <c r="AS26" s="139">
        <v>26207977</v>
      </c>
    </row>
    <row r="27" spans="1:45" x14ac:dyDescent="0.35">
      <c r="A27" s="10" t="s">
        <v>117</v>
      </c>
      <c r="B27" s="185">
        <v>88.5556072477832</v>
      </c>
      <c r="C27" s="185">
        <v>88.239218598099299</v>
      </c>
      <c r="D27" s="185">
        <v>87.708878797107602</v>
      </c>
      <c r="E27" s="185">
        <v>87.019375912619907</v>
      </c>
      <c r="F27" s="185">
        <v>86.142076205070296</v>
      </c>
      <c r="G27" s="185">
        <v>85.164405811141904</v>
      </c>
      <c r="H27" s="185">
        <v>84.135012006430699</v>
      </c>
      <c r="I27" s="185">
        <v>83.087853089044799</v>
      </c>
      <c r="J27" s="185">
        <v>81.869572884096797</v>
      </c>
      <c r="K27" s="185">
        <v>80.714055934214002</v>
      </c>
      <c r="L27" s="185">
        <v>79.450070411796901</v>
      </c>
      <c r="M27" s="185">
        <v>78.086309315079305</v>
      </c>
      <c r="N27" s="185">
        <v>76.609156649637598</v>
      </c>
      <c r="O27" s="185">
        <v>72.901979470565394</v>
      </c>
      <c r="P27" s="185">
        <v>68.452577153843706</v>
      </c>
      <c r="Q27" s="185">
        <v>66.9471670366854</v>
      </c>
      <c r="R27" s="185">
        <v>65.818828822663704</v>
      </c>
      <c r="S27" s="185">
        <v>64.6176975858303</v>
      </c>
      <c r="T27" s="185">
        <v>63.344424640096598</v>
      </c>
      <c r="U27" s="300">
        <v>62.296042843776803</v>
      </c>
      <c r="Y27" s="139">
        <v>8372306</v>
      </c>
      <c r="Z27" s="139">
        <v>8567992</v>
      </c>
      <c r="AA27" s="139">
        <v>8791853</v>
      </c>
      <c r="AB27" s="139">
        <v>9026299</v>
      </c>
      <c r="AC27" s="139">
        <v>9270066</v>
      </c>
      <c r="AD27" s="139">
        <v>9523168</v>
      </c>
      <c r="AE27" s="139">
        <v>9781996</v>
      </c>
      <c r="AF27" s="139">
        <v>10043737</v>
      </c>
      <c r="AG27" s="139">
        <v>10309031</v>
      </c>
      <c r="AH27" s="139">
        <v>10576932</v>
      </c>
      <c r="AI27" s="139">
        <v>10840334</v>
      </c>
      <c r="AJ27" s="139">
        <v>11101350</v>
      </c>
      <c r="AK27" s="139">
        <v>11368451</v>
      </c>
      <c r="AL27" s="139">
        <v>11642959</v>
      </c>
      <c r="AM27" s="139">
        <v>11930899</v>
      </c>
      <c r="AN27" s="139">
        <v>12230339</v>
      </c>
      <c r="AO27" s="139">
        <v>12531808</v>
      </c>
      <c r="AP27" s="139">
        <v>12835028</v>
      </c>
      <c r="AQ27" s="139">
        <v>13146362</v>
      </c>
      <c r="AR27" s="139">
        <v>13461888</v>
      </c>
      <c r="AS27" s="139">
        <v>13776698</v>
      </c>
    </row>
    <row r="28" spans="1:45" x14ac:dyDescent="0.35">
      <c r="A28" s="10" t="s">
        <v>118</v>
      </c>
      <c r="B28" s="185">
        <v>31.146357119931501</v>
      </c>
      <c r="C28" s="185">
        <v>30.577285142266199</v>
      </c>
      <c r="D28" s="185">
        <v>29.9970881753448</v>
      </c>
      <c r="E28" s="185">
        <v>29.214169381107499</v>
      </c>
      <c r="F28" s="185">
        <v>29.3068915209812</v>
      </c>
      <c r="G28" s="185">
        <v>27.910011357320599</v>
      </c>
      <c r="H28" s="185">
        <v>27.027719543442799</v>
      </c>
      <c r="I28" s="185">
        <v>26.499966778144401</v>
      </c>
      <c r="J28" s="185">
        <v>25.707103778965401</v>
      </c>
      <c r="K28" s="185">
        <v>25.133027336609899</v>
      </c>
      <c r="L28" s="185">
        <v>24.4301520897682</v>
      </c>
      <c r="M28" s="185">
        <v>23.7780513208976</v>
      </c>
      <c r="N28" s="185">
        <v>23.193103956384</v>
      </c>
      <c r="O28" s="185">
        <v>22.5206499539104</v>
      </c>
      <c r="P28" s="185">
        <v>21.7977368663758</v>
      </c>
      <c r="Q28" s="185">
        <v>21.231101136106599</v>
      </c>
      <c r="R28" s="185">
        <v>20.6368688418397</v>
      </c>
      <c r="S28" s="185">
        <v>20.082459771649901</v>
      </c>
      <c r="T28" s="185">
        <v>19.591116340638301</v>
      </c>
      <c r="U28" s="300">
        <v>19.090516344784501</v>
      </c>
      <c r="Y28" s="139">
        <v>149841</v>
      </c>
      <c r="Z28" s="139">
        <v>153762</v>
      </c>
      <c r="AA28" s="139">
        <v>157697</v>
      </c>
      <c r="AB28" s="139">
        <v>161680</v>
      </c>
      <c r="AC28" s="139">
        <v>165725</v>
      </c>
      <c r="AD28" s="139">
        <v>169845</v>
      </c>
      <c r="AE28" s="139">
        <v>174004</v>
      </c>
      <c r="AF28" s="139">
        <v>178128</v>
      </c>
      <c r="AG28" s="139">
        <v>182138</v>
      </c>
      <c r="AH28" s="139">
        <v>186044</v>
      </c>
      <c r="AI28" s="139">
        <v>189924</v>
      </c>
      <c r="AJ28" s="139">
        <v>193757</v>
      </c>
      <c r="AK28" s="139">
        <v>197497</v>
      </c>
      <c r="AL28" s="139">
        <v>201124</v>
      </c>
      <c r="AM28" s="139">
        <v>204632</v>
      </c>
      <c r="AN28" s="139">
        <v>208036</v>
      </c>
      <c r="AO28" s="139">
        <v>211344</v>
      </c>
      <c r="AP28" s="139">
        <v>214599</v>
      </c>
      <c r="AQ28" s="139">
        <v>218641</v>
      </c>
      <c r="AR28" s="139">
        <v>223107</v>
      </c>
      <c r="AS28" s="139">
        <v>227380</v>
      </c>
    </row>
    <row r="29" spans="1:45" x14ac:dyDescent="0.35">
      <c r="A29" s="10" t="s">
        <v>119</v>
      </c>
      <c r="B29" s="185">
        <v>46.3214457177329</v>
      </c>
      <c r="C29" s="185">
        <v>45.6298834645482</v>
      </c>
      <c r="D29" s="185">
        <v>45.097399394431498</v>
      </c>
      <c r="E29" s="185">
        <v>44.171166557799801</v>
      </c>
      <c r="F29" s="185">
        <v>43.246928649378702</v>
      </c>
      <c r="G29" s="185">
        <v>42.3415148300166</v>
      </c>
      <c r="H29" s="185">
        <v>41.615474798041802</v>
      </c>
      <c r="I29" s="185">
        <v>40.702496374997203</v>
      </c>
      <c r="J29" s="185">
        <v>39.838500273968599</v>
      </c>
      <c r="K29" s="185">
        <v>39.067520134302498</v>
      </c>
      <c r="L29" s="185">
        <v>38.186883381010801</v>
      </c>
      <c r="M29" s="185">
        <v>37.401829440230202</v>
      </c>
      <c r="N29" s="185">
        <v>36.391512266321001</v>
      </c>
      <c r="O29" s="185">
        <v>35.489646456463298</v>
      </c>
      <c r="P29" s="185">
        <v>34.347312264529599</v>
      </c>
      <c r="Q29" s="185">
        <v>33.332801331979397</v>
      </c>
      <c r="R29" s="185">
        <v>32.486812966908303</v>
      </c>
      <c r="S29" s="185">
        <v>31.6223195696898</v>
      </c>
      <c r="T29" s="185">
        <v>30.8314823245314</v>
      </c>
      <c r="U29" s="300">
        <v>30.091026530044701</v>
      </c>
      <c r="Y29" s="139">
        <v>10180950</v>
      </c>
      <c r="Z29" s="139">
        <v>10434504</v>
      </c>
      <c r="AA29" s="139">
        <v>10698691</v>
      </c>
      <c r="AB29" s="139">
        <v>10974057</v>
      </c>
      <c r="AC29" s="139">
        <v>11263387</v>
      </c>
      <c r="AD29" s="139">
        <v>11563869</v>
      </c>
      <c r="AE29" s="139">
        <v>11872929</v>
      </c>
      <c r="AF29" s="139">
        <v>12195029</v>
      </c>
      <c r="AG29" s="139">
        <v>12530121</v>
      </c>
      <c r="AH29" s="139">
        <v>12875880</v>
      </c>
      <c r="AI29" s="139">
        <v>13231833</v>
      </c>
      <c r="AJ29" s="139">
        <v>13595566</v>
      </c>
      <c r="AK29" s="139">
        <v>13970308</v>
      </c>
      <c r="AL29" s="139">
        <v>14356181</v>
      </c>
      <c r="AM29" s="139">
        <v>14751356</v>
      </c>
      <c r="AN29" s="139">
        <v>15157793</v>
      </c>
      <c r="AO29" s="139">
        <v>15574909</v>
      </c>
      <c r="AP29" s="139">
        <v>16000781</v>
      </c>
      <c r="AQ29" s="139">
        <v>16436120</v>
      </c>
      <c r="AR29" s="139">
        <v>16876720</v>
      </c>
      <c r="AS29" s="139">
        <v>17316449</v>
      </c>
    </row>
    <row r="30" spans="1:45" x14ac:dyDescent="0.35">
      <c r="A30" s="10" t="s">
        <v>120</v>
      </c>
      <c r="B30" s="185">
        <v>70.643869097666695</v>
      </c>
      <c r="C30" s="185">
        <v>70.957257846587297</v>
      </c>
      <c r="D30" s="185">
        <v>69.672922609072003</v>
      </c>
      <c r="E30" s="185">
        <v>69.012170315231998</v>
      </c>
      <c r="F30" s="185">
        <v>68.460016762713906</v>
      </c>
      <c r="G30" s="185">
        <v>68.140575519409495</v>
      </c>
      <c r="H30" s="185">
        <v>67.679807805759296</v>
      </c>
      <c r="I30" s="185">
        <v>66.814345590147298</v>
      </c>
      <c r="J30" s="185">
        <v>65.983556831772404</v>
      </c>
      <c r="K30" s="185">
        <v>65.193179040420802</v>
      </c>
      <c r="L30" s="185">
        <v>64.157943516327407</v>
      </c>
      <c r="M30" s="185">
        <v>62.965388848624002</v>
      </c>
      <c r="N30" s="185">
        <v>61.173837827105302</v>
      </c>
      <c r="O30" s="185">
        <v>59.164072804248903</v>
      </c>
      <c r="P30" s="185">
        <v>57.649320241556502</v>
      </c>
      <c r="Q30" s="185">
        <v>58.064033331660802</v>
      </c>
      <c r="R30" s="185">
        <v>57.0325922214884</v>
      </c>
      <c r="S30" s="185">
        <v>56.139672008048002</v>
      </c>
      <c r="T30" s="185">
        <v>55.358414564472497</v>
      </c>
      <c r="U30" s="300">
        <v>54.4736880076779</v>
      </c>
      <c r="Y30" s="139">
        <v>5140113</v>
      </c>
      <c r="Z30" s="139">
        <v>5350907</v>
      </c>
      <c r="AA30" s="139">
        <v>5533329</v>
      </c>
      <c r="AB30" s="139">
        <v>5683334</v>
      </c>
      <c r="AC30" s="139">
        <v>5809774</v>
      </c>
      <c r="AD30" s="139">
        <v>5939163</v>
      </c>
      <c r="AE30" s="139">
        <v>6090860</v>
      </c>
      <c r="AF30" s="139">
        <v>6259842</v>
      </c>
      <c r="AG30" s="139">
        <v>6436698</v>
      </c>
      <c r="AH30" s="139">
        <v>6612385</v>
      </c>
      <c r="AI30" s="139">
        <v>6788587</v>
      </c>
      <c r="AJ30" s="139">
        <v>6964859</v>
      </c>
      <c r="AK30" s="139">
        <v>7140688</v>
      </c>
      <c r="AL30" s="139">
        <v>7314773</v>
      </c>
      <c r="AM30" s="139">
        <v>7493913</v>
      </c>
      <c r="AN30" s="139">
        <v>7677565</v>
      </c>
      <c r="AO30" s="139">
        <v>7861281</v>
      </c>
      <c r="AP30" s="139">
        <v>8046828</v>
      </c>
      <c r="AQ30" s="139">
        <v>8233970</v>
      </c>
      <c r="AR30" s="139">
        <v>8420641</v>
      </c>
      <c r="AS30" s="139">
        <v>8605718</v>
      </c>
    </row>
    <row r="31" spans="1:45" x14ac:dyDescent="0.35">
      <c r="A31" s="10" t="s">
        <v>121</v>
      </c>
      <c r="B31" s="185">
        <v>83.185726718886002</v>
      </c>
      <c r="C31" s="185">
        <v>83.106831601985604</v>
      </c>
      <c r="D31" s="185">
        <v>82.985322538670403</v>
      </c>
      <c r="E31" s="185">
        <v>82.849554461722903</v>
      </c>
      <c r="F31" s="185">
        <v>82.725374708114899</v>
      </c>
      <c r="G31" s="185">
        <v>82.588247065681699</v>
      </c>
      <c r="H31" s="185">
        <v>82.469881104369406</v>
      </c>
      <c r="I31" s="185">
        <v>82.301307344980302</v>
      </c>
      <c r="J31" s="185">
        <v>82.158508067690804</v>
      </c>
      <c r="K31" s="185">
        <v>82.008224306803001</v>
      </c>
      <c r="L31" s="185">
        <v>81.851490335823399</v>
      </c>
      <c r="M31" s="185">
        <v>81.689729894196503</v>
      </c>
      <c r="N31" s="185">
        <v>81.584594890967594</v>
      </c>
      <c r="O31" s="185">
        <v>81.440583299726299</v>
      </c>
      <c r="P31" s="185">
        <v>81.266977825367405</v>
      </c>
      <c r="Q31" s="185">
        <v>81.033071627911994</v>
      </c>
      <c r="R31" s="185">
        <v>80.827278440298699</v>
      </c>
      <c r="S31" s="185">
        <v>80.702473763795794</v>
      </c>
      <c r="T31" s="185">
        <v>80.497956632920804</v>
      </c>
      <c r="U31" s="300">
        <v>80.293742773619101</v>
      </c>
      <c r="Y31" s="140">
        <v>9411103</v>
      </c>
      <c r="Z31" s="140">
        <v>9758281</v>
      </c>
      <c r="AA31" s="140">
        <v>10117354</v>
      </c>
      <c r="AB31" s="140">
        <v>10467292</v>
      </c>
      <c r="AC31" s="140">
        <v>10784973</v>
      </c>
      <c r="AD31" s="140">
        <v>11118092</v>
      </c>
      <c r="AE31" s="140">
        <v>11444870</v>
      </c>
      <c r="AF31" s="140">
        <v>11730037</v>
      </c>
      <c r="AG31" s="140">
        <v>12026649</v>
      </c>
      <c r="AH31" s="140">
        <v>12216837</v>
      </c>
      <c r="AI31" s="140">
        <v>12440326</v>
      </c>
      <c r="AJ31" s="140">
        <v>12852485</v>
      </c>
      <c r="AK31" s="140">
        <v>13309235</v>
      </c>
      <c r="AL31" s="140">
        <v>13763906</v>
      </c>
      <c r="AM31" s="140">
        <v>14292847</v>
      </c>
      <c r="AN31" s="140">
        <v>14864221</v>
      </c>
      <c r="AO31" s="140">
        <v>15411094</v>
      </c>
      <c r="AP31" s="140">
        <v>15981300</v>
      </c>
      <c r="AQ31" s="140">
        <v>16537016</v>
      </c>
      <c r="AR31" s="140">
        <v>17065581</v>
      </c>
      <c r="AS31" s="140">
        <v>17597511</v>
      </c>
    </row>
    <row r="32" spans="1:45" x14ac:dyDescent="0.35">
      <c r="A32" s="10" t="s">
        <v>122</v>
      </c>
      <c r="B32" s="185">
        <v>65.682814205053901</v>
      </c>
      <c r="C32" s="185">
        <v>65.406257638295401</v>
      </c>
      <c r="D32" s="185">
        <v>65.1169333700104</v>
      </c>
      <c r="E32" s="185">
        <v>64.779281764618204</v>
      </c>
      <c r="F32" s="185">
        <v>64.550570828837905</v>
      </c>
      <c r="G32" s="185">
        <v>64.2419028765907</v>
      </c>
      <c r="H32" s="185">
        <v>63.858127270144301</v>
      </c>
      <c r="I32" s="185">
        <v>63.413735868340403</v>
      </c>
      <c r="J32" s="185">
        <v>63.075437526273703</v>
      </c>
      <c r="K32" s="185">
        <v>63.100658933029401</v>
      </c>
      <c r="L32" s="185">
        <v>62.787349346982502</v>
      </c>
      <c r="M32" s="185">
        <v>62.539206350543999</v>
      </c>
      <c r="N32" s="185">
        <v>62.2786875142151</v>
      </c>
      <c r="O32" s="185">
        <v>61.047911643297297</v>
      </c>
      <c r="P32" s="185">
        <v>61.059206067313497</v>
      </c>
      <c r="Q32" s="185">
        <v>61.784885173149199</v>
      </c>
      <c r="R32" s="185">
        <v>61.821288525694598</v>
      </c>
      <c r="S32" s="185">
        <v>61.648541009816803</v>
      </c>
      <c r="T32" s="185">
        <v>60.830242300688397</v>
      </c>
      <c r="U32" s="300">
        <v>60.391862533056603</v>
      </c>
      <c r="Y32" s="140">
        <v>6686100</v>
      </c>
      <c r="Z32" s="140">
        <v>6992367</v>
      </c>
      <c r="AA32" s="140">
        <v>7317118</v>
      </c>
      <c r="AB32" s="140">
        <v>7662654</v>
      </c>
      <c r="AC32" s="140">
        <v>8029517</v>
      </c>
      <c r="AD32" s="140">
        <v>8417823</v>
      </c>
      <c r="AE32" s="140">
        <v>8823888</v>
      </c>
      <c r="AF32" s="140">
        <v>9229227</v>
      </c>
      <c r="AG32" s="140">
        <v>9714419</v>
      </c>
      <c r="AH32" s="140">
        <v>10243050</v>
      </c>
      <c r="AI32" s="140">
        <v>10701604</v>
      </c>
      <c r="AJ32" s="140">
        <v>11106031</v>
      </c>
      <c r="AK32" s="140">
        <v>11213284</v>
      </c>
      <c r="AL32" s="140">
        <v>11194299</v>
      </c>
      <c r="AM32" s="140">
        <v>11066105</v>
      </c>
      <c r="AN32" s="140">
        <v>10658226</v>
      </c>
      <c r="AO32" s="140">
        <v>10395329</v>
      </c>
      <c r="AP32" s="140">
        <v>10447666</v>
      </c>
      <c r="AQ32" s="140">
        <v>10606227</v>
      </c>
      <c r="AR32" s="140">
        <v>10748272</v>
      </c>
      <c r="AS32" s="140">
        <v>10913164</v>
      </c>
    </row>
    <row r="33" spans="1:45" x14ac:dyDescent="0.35">
      <c r="A33" s="10" t="s">
        <v>123</v>
      </c>
      <c r="B33" s="185">
        <v>51.571077822420101</v>
      </c>
      <c r="C33" s="185">
        <v>51.129027767281499</v>
      </c>
      <c r="D33" s="185">
        <v>50.659800760798397</v>
      </c>
      <c r="E33" s="185">
        <v>50.1241239086267</v>
      </c>
      <c r="F33" s="185">
        <v>49.629722894336403</v>
      </c>
      <c r="G33" s="185">
        <v>49.054383701538399</v>
      </c>
      <c r="H33" s="185">
        <v>48.381258608451198</v>
      </c>
      <c r="I33" s="185">
        <v>47.596943010858404</v>
      </c>
      <c r="J33" s="185">
        <v>46.880588579263403</v>
      </c>
      <c r="K33" s="185">
        <v>46.190409812038801</v>
      </c>
      <c r="L33" s="185">
        <v>45.696373722508902</v>
      </c>
      <c r="M33" s="185">
        <v>44.601783029095202</v>
      </c>
      <c r="N33" s="185">
        <v>43.632124584370899</v>
      </c>
      <c r="O33" s="185">
        <v>42.8441197061209</v>
      </c>
      <c r="P33" s="185">
        <v>42.130643198416998</v>
      </c>
      <c r="Q33" s="185">
        <v>41.256525630555799</v>
      </c>
      <c r="R33" s="185">
        <v>40.373596580993897</v>
      </c>
      <c r="S33" s="185">
        <v>39.512543576389298</v>
      </c>
      <c r="T33" s="185">
        <v>38.929595612709299</v>
      </c>
      <c r="U33" s="300">
        <v>38.382260809205803</v>
      </c>
      <c r="Y33" s="140">
        <v>27570318</v>
      </c>
      <c r="Z33" s="140">
        <v>28188977</v>
      </c>
      <c r="AA33" s="140">
        <v>28831550</v>
      </c>
      <c r="AB33" s="140">
        <v>29540577</v>
      </c>
      <c r="AC33" s="140">
        <v>30332968</v>
      </c>
      <c r="AD33" s="140">
        <v>31191163</v>
      </c>
      <c r="AE33" s="140">
        <v>32065241</v>
      </c>
      <c r="AF33" s="140">
        <v>32948155</v>
      </c>
      <c r="AG33" s="140">
        <v>33739933</v>
      </c>
      <c r="AH33" s="140">
        <v>34419624</v>
      </c>
      <c r="AI33" s="140">
        <v>35159792</v>
      </c>
      <c r="AJ33" s="140">
        <v>35990704</v>
      </c>
      <c r="AK33" s="140">
        <v>37003245</v>
      </c>
      <c r="AL33" s="140">
        <v>38171178</v>
      </c>
      <c r="AM33" s="140">
        <v>39377169</v>
      </c>
      <c r="AN33" s="140">
        <v>40679828</v>
      </c>
      <c r="AO33" s="140">
        <v>41999059</v>
      </c>
      <c r="AP33" s="140">
        <v>43232093</v>
      </c>
      <c r="AQ33" s="140">
        <v>44440486</v>
      </c>
      <c r="AR33" s="140">
        <v>45657202</v>
      </c>
      <c r="AS33" s="140">
        <v>46874204</v>
      </c>
    </row>
    <row r="34" spans="1:45" x14ac:dyDescent="0.35">
      <c r="A34" s="10" t="s">
        <v>124</v>
      </c>
      <c r="B34" s="185">
        <v>47.9639421669821</v>
      </c>
      <c r="C34" s="185">
        <v>47.746052590950903</v>
      </c>
      <c r="D34" s="185">
        <v>47.2922559198716</v>
      </c>
      <c r="E34" s="185">
        <v>46.609786709085597</v>
      </c>
      <c r="F34" s="185">
        <v>46.505962643180702</v>
      </c>
      <c r="G34" s="185">
        <v>46.708428939266902</v>
      </c>
      <c r="H34" s="185">
        <v>46.297275631049899</v>
      </c>
      <c r="I34" s="185">
        <v>46.144579757083299</v>
      </c>
      <c r="J34" s="185">
        <v>45.670349140334402</v>
      </c>
      <c r="K34" s="185">
        <v>44.965286563457397</v>
      </c>
      <c r="L34" s="185">
        <v>44.227190403973601</v>
      </c>
      <c r="M34" s="185">
        <v>43.438927418826097</v>
      </c>
      <c r="N34" s="185">
        <v>42.644255247557197</v>
      </c>
      <c r="O34" s="185">
        <v>41.813708290370698</v>
      </c>
      <c r="P34" s="185">
        <v>41.028954277256503</v>
      </c>
      <c r="Q34" s="185">
        <v>38.781286245919198</v>
      </c>
      <c r="R34" s="185">
        <v>36.410629025526397</v>
      </c>
      <c r="S34" s="185">
        <v>33.975780470749598</v>
      </c>
      <c r="T34" s="185">
        <v>33.275335746306801</v>
      </c>
      <c r="U34" s="300">
        <v>32.526286898386402</v>
      </c>
      <c r="Y34" s="140">
        <v>5281538</v>
      </c>
      <c r="Z34" s="140">
        <v>5421001</v>
      </c>
      <c r="AA34" s="140">
        <v>5565218</v>
      </c>
      <c r="AB34" s="140">
        <v>5711597</v>
      </c>
      <c r="AC34" s="140">
        <v>5874240</v>
      </c>
      <c r="AD34" s="140">
        <v>6047537</v>
      </c>
      <c r="AE34" s="140">
        <v>6222482</v>
      </c>
      <c r="AF34" s="140">
        <v>6398624</v>
      </c>
      <c r="AG34" s="140">
        <v>6571855</v>
      </c>
      <c r="AH34" s="140">
        <v>6748672</v>
      </c>
      <c r="AI34" s="140">
        <v>6926635</v>
      </c>
      <c r="AJ34" s="140">
        <v>7106229</v>
      </c>
      <c r="AK34" s="140">
        <v>7288383</v>
      </c>
      <c r="AL34" s="140">
        <v>7473229</v>
      </c>
      <c r="AM34" s="140">
        <v>7661354</v>
      </c>
      <c r="AN34" s="140">
        <v>7852795</v>
      </c>
      <c r="AO34" s="140">
        <v>8046679</v>
      </c>
      <c r="AP34" s="140">
        <v>8243094</v>
      </c>
      <c r="AQ34" s="140">
        <v>8442580</v>
      </c>
      <c r="AR34" s="140">
        <v>8644829</v>
      </c>
      <c r="AS34" s="140">
        <v>8848699</v>
      </c>
    </row>
    <row r="35" spans="1:45" x14ac:dyDescent="0.35">
      <c r="A35" s="10" t="s">
        <v>125</v>
      </c>
      <c r="B35" s="185">
        <v>69.949295092520899</v>
      </c>
      <c r="C35" s="185">
        <v>69.606246426861503</v>
      </c>
      <c r="D35" s="185">
        <v>69.083436435593399</v>
      </c>
      <c r="E35" s="185">
        <v>68.6999946860319</v>
      </c>
      <c r="F35" s="185">
        <v>68.512356320286202</v>
      </c>
      <c r="G35" s="185">
        <v>68.341510866583604</v>
      </c>
      <c r="H35" s="185">
        <v>67.920422532309502</v>
      </c>
      <c r="I35" s="185">
        <v>67.603851277054801</v>
      </c>
      <c r="J35" s="185">
        <v>67.261454269145503</v>
      </c>
      <c r="K35" s="185">
        <v>67.060192542928903</v>
      </c>
      <c r="L35" s="185">
        <v>66.846341115300802</v>
      </c>
      <c r="M35" s="185">
        <v>66.447096334007995</v>
      </c>
      <c r="N35" s="185">
        <v>66.1357032013088</v>
      </c>
      <c r="O35" s="185">
        <v>71.917219982904697</v>
      </c>
      <c r="P35" s="185">
        <v>72.392993186487104</v>
      </c>
      <c r="Q35" s="185">
        <v>72.260153527510099</v>
      </c>
      <c r="R35" s="185">
        <v>72.410960958571295</v>
      </c>
      <c r="S35" s="185">
        <v>72.6745142227267</v>
      </c>
      <c r="T35" s="185">
        <v>72.450971926329501</v>
      </c>
      <c r="U35" s="300">
        <v>72.141248127287696</v>
      </c>
      <c r="Y35" s="139">
        <v>25545090</v>
      </c>
      <c r="Z35" s="139">
        <v>26354736</v>
      </c>
      <c r="AA35" s="139">
        <v>27146084</v>
      </c>
      <c r="AB35" s="139">
        <v>27946588</v>
      </c>
      <c r="AC35" s="139">
        <v>28773227</v>
      </c>
      <c r="AD35" s="139">
        <v>29629804</v>
      </c>
      <c r="AE35" s="139">
        <v>30509862</v>
      </c>
      <c r="AF35" s="139">
        <v>31412520</v>
      </c>
      <c r="AG35" s="139">
        <v>32341728</v>
      </c>
      <c r="AH35" s="139">
        <v>33295738</v>
      </c>
      <c r="AI35" s="139">
        <v>34273295</v>
      </c>
      <c r="AJ35" s="139">
        <v>35273570</v>
      </c>
      <c r="AK35" s="139">
        <v>36336539</v>
      </c>
      <c r="AL35" s="139">
        <v>37477356</v>
      </c>
      <c r="AM35" s="139">
        <v>38748299</v>
      </c>
      <c r="AN35" s="139">
        <v>40127085</v>
      </c>
      <c r="AO35" s="139">
        <v>41515395</v>
      </c>
      <c r="AP35" s="139">
        <v>42949080</v>
      </c>
      <c r="AQ35" s="139">
        <v>44404611</v>
      </c>
      <c r="AR35" s="139">
        <v>45853778</v>
      </c>
      <c r="AS35" s="139">
        <v>47249585</v>
      </c>
    </row>
    <row r="36" spans="1:45" x14ac:dyDescent="0.35">
      <c r="A36" s="10" t="s">
        <v>126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300"/>
      <c r="Y36" s="139">
        <v>36353531</v>
      </c>
      <c r="Z36" s="139">
        <v>37333918</v>
      </c>
      <c r="AA36" s="139">
        <v>38360879</v>
      </c>
      <c r="AB36" s="139">
        <v>39439505</v>
      </c>
      <c r="AC36" s="139">
        <v>40562052</v>
      </c>
      <c r="AD36" s="139">
        <v>41716497</v>
      </c>
      <c r="AE36" s="139">
        <v>42870884</v>
      </c>
      <c r="AF36" s="139">
        <v>43957933</v>
      </c>
      <c r="AG36" s="139">
        <v>45110527</v>
      </c>
      <c r="AH36" s="139">
        <v>46416031</v>
      </c>
      <c r="AI36" s="139">
        <v>47786137</v>
      </c>
      <c r="AJ36" s="139">
        <v>49253643</v>
      </c>
      <c r="AK36" s="139">
        <v>50814552</v>
      </c>
      <c r="AL36" s="139">
        <v>52542823</v>
      </c>
      <c r="AM36" s="139">
        <v>54401802</v>
      </c>
      <c r="AN36" s="139">
        <v>56267032</v>
      </c>
      <c r="AO36" s="139">
        <v>58090443</v>
      </c>
      <c r="AP36" s="139">
        <v>59872579</v>
      </c>
      <c r="AQ36" s="139">
        <v>61704518</v>
      </c>
      <c r="AR36" s="139">
        <v>63588334</v>
      </c>
      <c r="AS36" s="139">
        <v>65497748</v>
      </c>
    </row>
    <row r="37" spans="1:45" x14ac:dyDescent="0.35">
      <c r="A37" s="10" t="s">
        <v>127</v>
      </c>
      <c r="B37" s="185">
        <v>70.879165244121694</v>
      </c>
      <c r="C37" s="185">
        <v>71.228612572039296</v>
      </c>
      <c r="D37" s="185">
        <v>71.574089884592098</v>
      </c>
      <c r="E37" s="185">
        <v>71.779000288945198</v>
      </c>
      <c r="F37" s="185">
        <v>71.975743267494906</v>
      </c>
      <c r="G37" s="185">
        <v>72.261542100452502</v>
      </c>
      <c r="H37" s="185">
        <v>72.014275129706206</v>
      </c>
      <c r="I37" s="185">
        <v>71.731140375773407</v>
      </c>
      <c r="J37" s="185">
        <v>71.432868840518296</v>
      </c>
      <c r="K37" s="185">
        <v>68.091529876063703</v>
      </c>
      <c r="L37" s="185">
        <v>64.333254140148497</v>
      </c>
      <c r="M37" s="185">
        <v>60.425911021186003</v>
      </c>
      <c r="N37" s="185">
        <v>56.030319106741899</v>
      </c>
      <c r="O37" s="185">
        <v>54.472827835597997</v>
      </c>
      <c r="P37" s="185">
        <v>53.278940599199899</v>
      </c>
      <c r="Q37" s="185">
        <v>52.265348124502999</v>
      </c>
      <c r="R37" s="185">
        <v>51.370914603948897</v>
      </c>
      <c r="S37" s="185">
        <v>50.7101251028066</v>
      </c>
      <c r="T37" s="185">
        <v>50.106526250190001</v>
      </c>
      <c r="U37" s="300">
        <v>49.647150023612397</v>
      </c>
      <c r="Y37" s="139">
        <v>10508294</v>
      </c>
      <c r="Z37" s="139">
        <v>10837973</v>
      </c>
      <c r="AA37" s="139">
        <v>11188040</v>
      </c>
      <c r="AB37" s="139">
        <v>11564870</v>
      </c>
      <c r="AC37" s="139">
        <v>11971567</v>
      </c>
      <c r="AD37" s="139">
        <v>12402073</v>
      </c>
      <c r="AE37" s="139">
        <v>12852966</v>
      </c>
      <c r="AF37" s="139">
        <v>13318087</v>
      </c>
      <c r="AG37" s="139">
        <v>13792086</v>
      </c>
      <c r="AH37" s="139">
        <v>14265814</v>
      </c>
      <c r="AI37" s="139">
        <v>14744658</v>
      </c>
      <c r="AJ37" s="139">
        <v>15234976</v>
      </c>
      <c r="AK37" s="139">
        <v>15737793</v>
      </c>
      <c r="AL37" s="139">
        <v>16248230</v>
      </c>
      <c r="AM37" s="139">
        <v>16767761</v>
      </c>
      <c r="AN37" s="139">
        <v>17298054</v>
      </c>
      <c r="AO37" s="139">
        <v>17835893</v>
      </c>
      <c r="AP37" s="139">
        <v>18380477</v>
      </c>
      <c r="AQ37" s="139">
        <v>18927715</v>
      </c>
      <c r="AR37" s="139">
        <v>19473125</v>
      </c>
      <c r="AS37" s="139">
        <v>20017675</v>
      </c>
    </row>
    <row r="38" spans="1:45" x14ac:dyDescent="0.35">
      <c r="A38" s="12" t="s">
        <v>128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300"/>
      <c r="Y38" s="151" t="s">
        <v>150</v>
      </c>
      <c r="Z38" s="151" t="s">
        <v>150</v>
      </c>
      <c r="AA38" s="151" t="s">
        <v>150</v>
      </c>
      <c r="AB38" s="151" t="s">
        <v>150</v>
      </c>
      <c r="AC38" s="151" t="s">
        <v>150</v>
      </c>
      <c r="AD38" s="151" t="s">
        <v>150</v>
      </c>
      <c r="AE38" s="151" t="s">
        <v>150</v>
      </c>
      <c r="AF38" s="151" t="s">
        <v>150</v>
      </c>
      <c r="AG38" s="151" t="s">
        <v>150</v>
      </c>
      <c r="AH38" s="151" t="s">
        <v>150</v>
      </c>
      <c r="AI38" s="151" t="s">
        <v>150</v>
      </c>
      <c r="AJ38" s="151" t="s">
        <v>150</v>
      </c>
      <c r="AK38" s="151" t="s">
        <v>150</v>
      </c>
      <c r="AL38" s="151" t="s">
        <v>150</v>
      </c>
      <c r="AM38" s="151" t="s">
        <v>150</v>
      </c>
      <c r="AN38" s="151" t="s">
        <v>150</v>
      </c>
      <c r="AO38" s="151" t="s">
        <v>150</v>
      </c>
      <c r="AP38" s="151" t="s">
        <v>150</v>
      </c>
      <c r="AQ38" s="151" t="s">
        <v>150</v>
      </c>
      <c r="AR38" s="151" t="s">
        <v>150</v>
      </c>
      <c r="AS38" s="151" t="s">
        <v>150</v>
      </c>
    </row>
    <row r="39" spans="1:45" x14ac:dyDescent="0.35">
      <c r="A39" s="10" t="s">
        <v>129</v>
      </c>
      <c r="B39" s="185">
        <v>65.855929733057195</v>
      </c>
      <c r="C39" s="185">
        <v>66.305796253415593</v>
      </c>
      <c r="D39" s="185">
        <v>64.426915208925394</v>
      </c>
      <c r="E39" s="185">
        <v>63.703668657807803</v>
      </c>
      <c r="F39" s="185">
        <v>63.2626618348352</v>
      </c>
      <c r="G39" s="185">
        <v>62.1293757316271</v>
      </c>
      <c r="H39" s="185">
        <v>61.275706779405503</v>
      </c>
      <c r="I39" s="185">
        <v>60.116035426871903</v>
      </c>
      <c r="J39" s="185">
        <v>59.2974187546628</v>
      </c>
      <c r="K39" s="185">
        <v>56.894504652233401</v>
      </c>
      <c r="L39" s="185">
        <v>54.595225230151001</v>
      </c>
      <c r="M39" s="185">
        <v>53.570293809457603</v>
      </c>
      <c r="N39" s="185">
        <v>51.4006496650778</v>
      </c>
      <c r="O39" s="185">
        <v>49.823332469283699</v>
      </c>
      <c r="P39" s="185">
        <v>48.413162563490602</v>
      </c>
      <c r="Q39" s="185">
        <v>47.0697386124099</v>
      </c>
      <c r="R39" s="185">
        <v>45.805906852723801</v>
      </c>
      <c r="S39" s="185">
        <v>43.989049453344201</v>
      </c>
      <c r="T39" s="185">
        <v>43.126165061386203</v>
      </c>
      <c r="U39" s="300">
        <v>42.5345808298853</v>
      </c>
      <c r="Y39" s="139">
        <v>21000256</v>
      </c>
      <c r="Z39" s="139">
        <v>22645130</v>
      </c>
      <c r="AA39" s="139">
        <v>23553551</v>
      </c>
      <c r="AB39" s="139">
        <v>24411191</v>
      </c>
      <c r="AC39" s="139">
        <v>25442944</v>
      </c>
      <c r="AD39" s="139">
        <v>25903301</v>
      </c>
      <c r="AE39" s="139">
        <v>26427199</v>
      </c>
      <c r="AF39" s="139">
        <v>27385307</v>
      </c>
      <c r="AG39" s="139">
        <v>28189672</v>
      </c>
      <c r="AH39" s="139">
        <v>29249157</v>
      </c>
      <c r="AI39" s="139">
        <v>30466479</v>
      </c>
      <c r="AJ39" s="139">
        <v>31541209</v>
      </c>
      <c r="AK39" s="139">
        <v>32716210</v>
      </c>
      <c r="AL39" s="139">
        <v>33753499</v>
      </c>
      <c r="AM39" s="139">
        <v>34636207</v>
      </c>
      <c r="AN39" s="139">
        <v>35643418</v>
      </c>
      <c r="AO39" s="139">
        <v>36686784</v>
      </c>
      <c r="AP39" s="139">
        <v>37769499</v>
      </c>
      <c r="AQ39" s="139">
        <v>38972230</v>
      </c>
      <c r="AR39" s="139">
        <v>40099462</v>
      </c>
      <c r="AS39" s="139">
        <v>41128771</v>
      </c>
    </row>
    <row r="40" spans="1:45" x14ac:dyDescent="0.35">
      <c r="A40" s="10" t="s">
        <v>130</v>
      </c>
      <c r="B40" s="185">
        <v>64.791909108541205</v>
      </c>
      <c r="C40" s="185">
        <v>62.376203059353998</v>
      </c>
      <c r="D40" s="185">
        <v>59.880796066287303</v>
      </c>
      <c r="E40" s="185">
        <v>57.174068880983398</v>
      </c>
      <c r="F40" s="185">
        <v>54.288533999572302</v>
      </c>
      <c r="G40" s="185">
        <v>51.160871587050302</v>
      </c>
      <c r="H40" s="185">
        <v>48.075696586639502</v>
      </c>
      <c r="I40" s="185">
        <v>47.8425022237506</v>
      </c>
      <c r="J40" s="185">
        <v>47.661011755782397</v>
      </c>
      <c r="K40" s="185">
        <v>47.532977965137</v>
      </c>
      <c r="L40" s="185">
        <v>47.306401960591799</v>
      </c>
      <c r="M40" s="185">
        <v>46.546651178794001</v>
      </c>
      <c r="N40" s="185">
        <v>45.7643150172443</v>
      </c>
      <c r="O40" s="185">
        <v>45.010550045943702</v>
      </c>
      <c r="P40" s="185">
        <v>44.270590107340901</v>
      </c>
      <c r="Q40" s="185">
        <v>43.459003248888301</v>
      </c>
      <c r="R40" s="185">
        <v>42.664259086214003</v>
      </c>
      <c r="S40" s="185">
        <v>40.5972966609989</v>
      </c>
      <c r="T40" s="185">
        <v>39.392596324872997</v>
      </c>
      <c r="U40" s="300">
        <v>38.3084503890693</v>
      </c>
      <c r="Y40" s="139">
        <v>134000000</v>
      </c>
      <c r="Z40" s="139">
        <v>137000000</v>
      </c>
      <c r="AA40" s="139">
        <v>139000000</v>
      </c>
      <c r="AB40" s="139">
        <v>141000000</v>
      </c>
      <c r="AC40" s="139">
        <v>143000000</v>
      </c>
      <c r="AD40" s="139">
        <v>144000000</v>
      </c>
      <c r="AE40" s="139">
        <v>145000000</v>
      </c>
      <c r="AF40" s="139">
        <v>147000000</v>
      </c>
      <c r="AG40" s="139">
        <v>148000000</v>
      </c>
      <c r="AH40" s="139">
        <v>150000000</v>
      </c>
      <c r="AI40" s="139">
        <v>152000000</v>
      </c>
      <c r="AJ40" s="139">
        <v>154000000</v>
      </c>
      <c r="AK40" s="139">
        <v>156000000</v>
      </c>
      <c r="AL40" s="139">
        <v>158000000</v>
      </c>
      <c r="AM40" s="139">
        <v>160000000</v>
      </c>
      <c r="AN40" s="139">
        <v>162000000</v>
      </c>
      <c r="AO40" s="139">
        <v>164000000</v>
      </c>
      <c r="AP40" s="139">
        <v>166000000</v>
      </c>
      <c r="AQ40" s="139">
        <v>167000000</v>
      </c>
      <c r="AR40" s="139">
        <v>169000000</v>
      </c>
      <c r="AS40" s="139">
        <v>171000000</v>
      </c>
    </row>
    <row r="41" spans="1:45" x14ac:dyDescent="0.35">
      <c r="A41" s="10" t="s">
        <v>131</v>
      </c>
      <c r="B41" s="185">
        <v>66.796999485205802</v>
      </c>
      <c r="C41" s="185">
        <v>66.071915493959594</v>
      </c>
      <c r="D41" s="185">
        <v>65.299906725296495</v>
      </c>
      <c r="E41" s="185">
        <v>64.682842389390899</v>
      </c>
      <c r="F41" s="185">
        <v>64.000498993103193</v>
      </c>
      <c r="G41" s="185">
        <v>63.3127332251307</v>
      </c>
      <c r="H41" s="185">
        <v>62.798225713608502</v>
      </c>
      <c r="I41" s="185">
        <v>62.234940983246098</v>
      </c>
      <c r="J41" s="185">
        <v>61.730102451864603</v>
      </c>
      <c r="K41" s="185">
        <v>60.779577728730303</v>
      </c>
      <c r="L41" s="185">
        <v>59.599919097747197</v>
      </c>
      <c r="M41" s="185">
        <v>60.15</v>
      </c>
      <c r="N41" s="185">
        <v>58.349092651839896</v>
      </c>
      <c r="O41" s="185">
        <v>56.339909836895899</v>
      </c>
      <c r="P41" s="185">
        <v>56.649876211337798</v>
      </c>
      <c r="Q41" s="185">
        <v>57.997241265723801</v>
      </c>
      <c r="R41" s="185">
        <v>57.2275502806663</v>
      </c>
      <c r="S41" s="185">
        <v>56.530003018749802</v>
      </c>
      <c r="T41" s="185">
        <v>56.133069756774198</v>
      </c>
      <c r="U41" s="300">
        <v>55.791803733925803</v>
      </c>
      <c r="Y41" s="139">
        <v>619048</v>
      </c>
      <c r="Z41" s="139">
        <v>634627</v>
      </c>
      <c r="AA41" s="139">
        <v>649991</v>
      </c>
      <c r="AB41" s="139">
        <v>663323</v>
      </c>
      <c r="AC41" s="139">
        <v>673260</v>
      </c>
      <c r="AD41" s="139">
        <v>681614</v>
      </c>
      <c r="AE41" s="139">
        <v>689737</v>
      </c>
      <c r="AF41" s="139">
        <v>697678</v>
      </c>
      <c r="AG41" s="139">
        <v>705516</v>
      </c>
      <c r="AH41" s="139">
        <v>713331</v>
      </c>
      <c r="AI41" s="139">
        <v>721145</v>
      </c>
      <c r="AJ41" s="139">
        <v>728889</v>
      </c>
      <c r="AK41" s="139">
        <v>736357</v>
      </c>
      <c r="AL41" s="139">
        <v>743274</v>
      </c>
      <c r="AM41" s="139">
        <v>749761</v>
      </c>
      <c r="AN41" s="139">
        <v>756121</v>
      </c>
      <c r="AO41" s="139">
        <v>762096</v>
      </c>
      <c r="AP41" s="139">
        <v>767459</v>
      </c>
      <c r="AQ41" s="139">
        <v>772506</v>
      </c>
      <c r="AR41" s="139">
        <v>777486</v>
      </c>
      <c r="AS41" s="139">
        <v>782455</v>
      </c>
    </row>
    <row r="42" spans="1:45" x14ac:dyDescent="0.35">
      <c r="A42" s="10" t="s">
        <v>132</v>
      </c>
      <c r="B42" s="185">
        <v>73.477067346275803</v>
      </c>
      <c r="C42" s="185">
        <v>68.933727345899399</v>
      </c>
      <c r="D42" s="185">
        <v>67.251444285955301</v>
      </c>
      <c r="E42" s="185">
        <v>65.984889919061601</v>
      </c>
      <c r="F42" s="185">
        <v>63.865438406488998</v>
      </c>
      <c r="G42" s="185">
        <v>62.030112464161299</v>
      </c>
      <c r="H42" s="185">
        <v>60.076062363840798</v>
      </c>
      <c r="I42" s="185">
        <v>58.126951609068001</v>
      </c>
      <c r="J42" s="185">
        <v>58.107115077204497</v>
      </c>
      <c r="K42" s="185">
        <v>58.0386002245179</v>
      </c>
      <c r="L42" s="185">
        <v>57.311268238627498</v>
      </c>
      <c r="M42" s="185">
        <v>56.547665652341998</v>
      </c>
      <c r="N42" s="185">
        <v>53.204714233740297</v>
      </c>
      <c r="O42" s="185">
        <v>49.522750849158797</v>
      </c>
      <c r="P42" s="185">
        <v>45.995954708267398</v>
      </c>
      <c r="Q42" s="185">
        <v>42.468402712375202</v>
      </c>
      <c r="R42" s="185">
        <v>37.540261904465801</v>
      </c>
      <c r="S42" s="185">
        <v>38.2273926380809</v>
      </c>
      <c r="T42" s="185">
        <v>36.396952852901201</v>
      </c>
      <c r="U42" s="300">
        <v>34.553464172478101</v>
      </c>
      <c r="Y42" s="139">
        <v>12561779</v>
      </c>
      <c r="Z42" s="139">
        <v>12787710</v>
      </c>
      <c r="AA42" s="139">
        <v>13016371</v>
      </c>
      <c r="AB42" s="139">
        <v>13246583</v>
      </c>
      <c r="AC42" s="139">
        <v>13477779</v>
      </c>
      <c r="AD42" s="139">
        <v>13714791</v>
      </c>
      <c r="AE42" s="139">
        <v>13943888</v>
      </c>
      <c r="AF42" s="139">
        <v>14155740</v>
      </c>
      <c r="AG42" s="139">
        <v>14363532</v>
      </c>
      <c r="AH42" s="139">
        <v>14573885</v>
      </c>
      <c r="AI42" s="139">
        <v>14786640</v>
      </c>
      <c r="AJ42" s="139">
        <v>14999683</v>
      </c>
      <c r="AK42" s="139">
        <v>15210817</v>
      </c>
      <c r="AL42" s="139">
        <v>15417523</v>
      </c>
      <c r="AM42" s="139">
        <v>15624584</v>
      </c>
      <c r="AN42" s="139">
        <v>15830689</v>
      </c>
      <c r="AO42" s="139">
        <v>16025238</v>
      </c>
      <c r="AP42" s="139">
        <v>16207746</v>
      </c>
      <c r="AQ42" s="139">
        <v>16396860</v>
      </c>
      <c r="AR42" s="139">
        <v>16589023</v>
      </c>
      <c r="AS42" s="139">
        <v>16767842</v>
      </c>
    </row>
    <row r="43" spans="1:45" x14ac:dyDescent="0.35">
      <c r="A43" s="10" t="s">
        <v>133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300"/>
      <c r="Y43" s="139">
        <v>92400</v>
      </c>
      <c r="Z43" s="139">
        <v>94302</v>
      </c>
      <c r="AA43" s="139">
        <v>96224</v>
      </c>
      <c r="AB43" s="139">
        <v>98164</v>
      </c>
      <c r="AC43" s="139">
        <v>100083</v>
      </c>
      <c r="AD43" s="139">
        <v>101998</v>
      </c>
      <c r="AE43" s="139">
        <v>103966</v>
      </c>
      <c r="AF43" s="139">
        <v>105996</v>
      </c>
      <c r="AG43" s="139">
        <v>107995</v>
      </c>
      <c r="AH43" s="139">
        <v>109871</v>
      </c>
      <c r="AI43" s="139">
        <v>111618</v>
      </c>
      <c r="AJ43" s="139">
        <v>113311</v>
      </c>
      <c r="AK43" s="139">
        <v>114985</v>
      </c>
      <c r="AL43" s="139">
        <v>116707</v>
      </c>
      <c r="AM43" s="139">
        <v>118513</v>
      </c>
      <c r="AN43" s="139">
        <v>120362</v>
      </c>
      <c r="AO43" s="139">
        <v>122261</v>
      </c>
      <c r="AP43" s="139">
        <v>124241</v>
      </c>
      <c r="AQ43" s="139">
        <v>126463</v>
      </c>
      <c r="AR43" s="139">
        <v>128874</v>
      </c>
      <c r="AS43" s="139">
        <v>131232</v>
      </c>
    </row>
    <row r="44" spans="1:45" x14ac:dyDescent="0.35">
      <c r="A44" s="10" t="s">
        <v>134</v>
      </c>
      <c r="B44" s="185">
        <v>81.870429680288296</v>
      </c>
      <c r="C44" s="185">
        <v>81.053015759770204</v>
      </c>
      <c r="D44" s="185">
        <v>80.302974112563206</v>
      </c>
      <c r="E44" s="185">
        <v>79.374132134226002</v>
      </c>
      <c r="F44" s="185">
        <v>78.294895813669896</v>
      </c>
      <c r="G44" s="185">
        <v>77.207851353776704</v>
      </c>
      <c r="H44" s="185">
        <v>76.476345222875295</v>
      </c>
      <c r="I44" s="185">
        <v>75.058982696407398</v>
      </c>
      <c r="J44" s="185">
        <v>73.789854943172699</v>
      </c>
      <c r="K44" s="185">
        <v>72.654746714080304</v>
      </c>
      <c r="L44" s="185">
        <v>71.460680871433894</v>
      </c>
      <c r="M44" s="185">
        <v>70.311189729536494</v>
      </c>
      <c r="N44" s="185">
        <v>69.043706341157701</v>
      </c>
      <c r="O44" s="185">
        <v>67.770692741259197</v>
      </c>
      <c r="P44" s="185">
        <v>66.701769407315098</v>
      </c>
      <c r="Q44" s="185">
        <v>65.579611537483302</v>
      </c>
      <c r="R44" s="185">
        <v>64.712492011673703</v>
      </c>
      <c r="S44" s="185">
        <v>63.5835900502694</v>
      </c>
      <c r="T44" s="185">
        <v>62.371895658799303</v>
      </c>
      <c r="U44" s="300">
        <v>61.4435181077829</v>
      </c>
      <c r="Y44" s="139">
        <v>5606101</v>
      </c>
      <c r="Z44" s="139">
        <v>5689065</v>
      </c>
      <c r="AA44" s="139">
        <v>5768167</v>
      </c>
      <c r="AB44" s="139">
        <v>5852970</v>
      </c>
      <c r="AC44" s="139">
        <v>5946593</v>
      </c>
      <c r="AD44" s="139">
        <v>6041348</v>
      </c>
      <c r="AE44" s="139">
        <v>6135861</v>
      </c>
      <c r="AF44" s="139">
        <v>6229930</v>
      </c>
      <c r="AG44" s="139">
        <v>6323418</v>
      </c>
      <c r="AH44" s="139">
        <v>6416327</v>
      </c>
      <c r="AI44" s="139">
        <v>6508803</v>
      </c>
      <c r="AJ44" s="139">
        <v>6600742</v>
      </c>
      <c r="AK44" s="139">
        <v>6691454</v>
      </c>
      <c r="AL44" s="139">
        <v>6787419</v>
      </c>
      <c r="AM44" s="139">
        <v>6891363</v>
      </c>
      <c r="AN44" s="139">
        <v>6997917</v>
      </c>
      <c r="AO44" s="139">
        <v>7105006</v>
      </c>
      <c r="AP44" s="139">
        <v>7212053</v>
      </c>
      <c r="AQ44" s="139">
        <v>7319399</v>
      </c>
      <c r="AR44" s="139">
        <v>7425057</v>
      </c>
      <c r="AS44" s="139">
        <v>7529475</v>
      </c>
    </row>
    <row r="45" spans="1:45" x14ac:dyDescent="0.35">
      <c r="A45" s="10" t="s">
        <v>135</v>
      </c>
      <c r="B45" s="185">
        <v>61.124665199230797</v>
      </c>
      <c r="C45" s="185">
        <v>60.507104193335699</v>
      </c>
      <c r="D45" s="185">
        <v>59.354864669419101</v>
      </c>
      <c r="E45" s="185">
        <v>57.835990091723701</v>
      </c>
      <c r="F45" s="185">
        <v>56.853582414097197</v>
      </c>
      <c r="G45" s="185">
        <v>56.107662882089102</v>
      </c>
      <c r="H45" s="185">
        <v>55.132866274250297</v>
      </c>
      <c r="I45" s="185">
        <v>54.7040001826836</v>
      </c>
      <c r="J45" s="185">
        <v>53.888958491931596</v>
      </c>
      <c r="K45" s="185">
        <v>53.291036427248997</v>
      </c>
      <c r="L45" s="185">
        <v>53.136575081570797</v>
      </c>
      <c r="M45" s="185">
        <v>52.796671897511096</v>
      </c>
      <c r="N45" s="185">
        <v>52.600519545164701</v>
      </c>
      <c r="O45" s="185">
        <v>52.399271387383202</v>
      </c>
      <c r="P45" s="185">
        <v>52.196976599466801</v>
      </c>
      <c r="Q45" s="185">
        <v>51.689956593515603</v>
      </c>
      <c r="R45" s="185">
        <v>51.200717147882202</v>
      </c>
      <c r="S45" s="185">
        <v>50.6152924664325</v>
      </c>
      <c r="T45" s="185">
        <v>48.123382739841702</v>
      </c>
      <c r="U45" s="300">
        <v>48.880302055460398</v>
      </c>
      <c r="Y45" s="139">
        <v>46480230</v>
      </c>
      <c r="Z45" s="139">
        <v>46924293</v>
      </c>
      <c r="AA45" s="139">
        <v>47338446</v>
      </c>
      <c r="AB45" s="139">
        <v>47724471</v>
      </c>
      <c r="AC45" s="139">
        <v>48088274</v>
      </c>
      <c r="AD45" s="139">
        <v>48445647</v>
      </c>
      <c r="AE45" s="139">
        <v>48729486</v>
      </c>
      <c r="AF45" s="139">
        <v>49015836</v>
      </c>
      <c r="AG45" s="139">
        <v>49390988</v>
      </c>
      <c r="AH45" s="139">
        <v>49794522</v>
      </c>
      <c r="AI45" s="139">
        <v>50218185</v>
      </c>
      <c r="AJ45" s="139">
        <v>50648334</v>
      </c>
      <c r="AK45" s="139">
        <v>51072436</v>
      </c>
      <c r="AL45" s="139">
        <v>51483949</v>
      </c>
      <c r="AM45" s="139">
        <v>51892349</v>
      </c>
      <c r="AN45" s="139">
        <v>52288341</v>
      </c>
      <c r="AO45" s="139">
        <v>52666014</v>
      </c>
      <c r="AP45" s="139">
        <v>53040212</v>
      </c>
      <c r="AQ45" s="139">
        <v>53423198</v>
      </c>
      <c r="AR45" s="139">
        <v>53798084</v>
      </c>
      <c r="AS45" s="139">
        <v>54179306</v>
      </c>
    </row>
    <row r="46" spans="1:45" x14ac:dyDescent="0.35">
      <c r="A46" s="10" t="s">
        <v>136</v>
      </c>
      <c r="B46" s="185">
        <v>75.252103063329997</v>
      </c>
      <c r="C46" s="185">
        <v>74.587313587941097</v>
      </c>
      <c r="D46" s="185">
        <v>74.192761742581794</v>
      </c>
      <c r="E46" s="185">
        <v>73.6143762925049</v>
      </c>
      <c r="F46" s="185">
        <v>73.084832804414802</v>
      </c>
      <c r="G46" s="185">
        <v>72.638152779730703</v>
      </c>
      <c r="H46" s="185">
        <v>72.209016252368997</v>
      </c>
      <c r="I46" s="185">
        <v>71.783551448325099</v>
      </c>
      <c r="J46" s="185">
        <v>71.129413570156601</v>
      </c>
      <c r="K46" s="185">
        <v>70.608775947398101</v>
      </c>
      <c r="L46" s="185">
        <v>70.041775711800099</v>
      </c>
      <c r="M46" s="185">
        <v>69.534134012787106</v>
      </c>
      <c r="N46" s="185">
        <v>68.857325961471304</v>
      </c>
      <c r="O46" s="185">
        <v>68.229572554129405</v>
      </c>
      <c r="P46" s="185">
        <v>67.465899833226999</v>
      </c>
      <c r="Q46" s="185">
        <v>66.917133734797105</v>
      </c>
      <c r="R46" s="185">
        <v>66.656368357386299</v>
      </c>
      <c r="S46" s="185">
        <v>65.802247194276703</v>
      </c>
      <c r="T46" s="185">
        <v>65.064293810753199</v>
      </c>
      <c r="U46" s="300">
        <v>64.377382707086696</v>
      </c>
      <c r="Y46" s="139">
        <v>25332178</v>
      </c>
      <c r="Z46" s="139">
        <v>25682908</v>
      </c>
      <c r="AA46" s="139">
        <v>26003965</v>
      </c>
      <c r="AB46" s="139">
        <v>26285110</v>
      </c>
      <c r="AC46" s="139">
        <v>26518971</v>
      </c>
      <c r="AD46" s="139">
        <v>26713655</v>
      </c>
      <c r="AE46" s="139">
        <v>26881544</v>
      </c>
      <c r="AF46" s="139">
        <v>27026941</v>
      </c>
      <c r="AG46" s="139">
        <v>27161567</v>
      </c>
      <c r="AH46" s="139">
        <v>27266399</v>
      </c>
      <c r="AI46" s="139">
        <v>27330694</v>
      </c>
      <c r="AJ46" s="139">
        <v>27381555</v>
      </c>
      <c r="AK46" s="139">
        <v>27462106</v>
      </c>
      <c r="AL46" s="139">
        <v>27610325</v>
      </c>
      <c r="AM46" s="139">
        <v>27861186</v>
      </c>
      <c r="AN46" s="139">
        <v>28183426</v>
      </c>
      <c r="AO46" s="139">
        <v>28506712</v>
      </c>
      <c r="AP46" s="139">
        <v>28832496</v>
      </c>
      <c r="AQ46" s="139">
        <v>29348627</v>
      </c>
      <c r="AR46" s="139">
        <v>30034989</v>
      </c>
      <c r="AS46" s="139">
        <v>30547580</v>
      </c>
    </row>
    <row r="47" spans="1:45" x14ac:dyDescent="0.35">
      <c r="A47" s="10" t="s">
        <v>137</v>
      </c>
      <c r="B47" s="185">
        <v>51.207342020172298</v>
      </c>
      <c r="C47" s="185">
        <v>49.9625317745245</v>
      </c>
      <c r="D47" s="185">
        <v>51.862783712090703</v>
      </c>
      <c r="E47" s="185">
        <v>52.323664291355101</v>
      </c>
      <c r="F47" s="185">
        <v>51.497657032720703</v>
      </c>
      <c r="G47" s="185">
        <v>49.414414414414402</v>
      </c>
      <c r="H47" s="185">
        <v>48.237396113615098</v>
      </c>
      <c r="I47" s="185">
        <v>47.656874167776301</v>
      </c>
      <c r="J47" s="185">
        <v>45.961804144656597</v>
      </c>
      <c r="K47" s="185">
        <v>46.130745125348199</v>
      </c>
      <c r="L47" s="185">
        <v>45.5470169710783</v>
      </c>
      <c r="M47" s="185">
        <v>43.510448880142398</v>
      </c>
      <c r="N47" s="185">
        <v>42.474655954122397</v>
      </c>
      <c r="O47" s="185">
        <v>41.628262581531402</v>
      </c>
      <c r="P47" s="185">
        <v>40.971649909345601</v>
      </c>
      <c r="Q47" s="185">
        <v>40.089873536049602</v>
      </c>
      <c r="R47" s="185">
        <v>39.4836335501656</v>
      </c>
      <c r="S47" s="185">
        <v>38.754506926434303</v>
      </c>
      <c r="T47" s="185">
        <v>37.910105239195403</v>
      </c>
      <c r="U47" s="300">
        <v>37.261889800535002</v>
      </c>
      <c r="Y47" s="139">
        <v>450760</v>
      </c>
      <c r="Z47" s="139">
        <v>461216</v>
      </c>
      <c r="AA47" s="139">
        <v>471785</v>
      </c>
      <c r="AB47" s="139">
        <v>482486</v>
      </c>
      <c r="AC47" s="139">
        <v>493430</v>
      </c>
      <c r="AD47" s="139">
        <v>504619</v>
      </c>
      <c r="AE47" s="139">
        <v>516001</v>
      </c>
      <c r="AF47" s="139">
        <v>527833</v>
      </c>
      <c r="AG47" s="139">
        <v>540394</v>
      </c>
      <c r="AH47" s="139">
        <v>553721</v>
      </c>
      <c r="AI47" s="139">
        <v>567763</v>
      </c>
      <c r="AJ47" s="139">
        <v>582365</v>
      </c>
      <c r="AK47" s="139">
        <v>597375</v>
      </c>
      <c r="AL47" s="139">
        <v>612660</v>
      </c>
      <c r="AM47" s="139">
        <v>628102</v>
      </c>
      <c r="AN47" s="139">
        <v>643634</v>
      </c>
      <c r="AO47" s="139">
        <v>659249</v>
      </c>
      <c r="AP47" s="139">
        <v>674993</v>
      </c>
      <c r="AQ47" s="139">
        <v>691191</v>
      </c>
      <c r="AR47" s="139">
        <v>707851</v>
      </c>
      <c r="AS47" s="139">
        <v>724273</v>
      </c>
    </row>
    <row r="48" spans="1:45" x14ac:dyDescent="0.35">
      <c r="A48" s="10" t="s">
        <v>138</v>
      </c>
      <c r="B48" s="185">
        <v>58.056091095312702</v>
      </c>
      <c r="C48" s="185">
        <v>55.121862430325997</v>
      </c>
      <c r="D48" s="185">
        <v>55.883788920598199</v>
      </c>
      <c r="E48" s="185">
        <v>56.056873272620201</v>
      </c>
      <c r="F48" s="185">
        <v>56.840299232059301</v>
      </c>
      <c r="G48" s="185">
        <v>55.234296840542598</v>
      </c>
      <c r="H48" s="185">
        <v>56.611508509628898</v>
      </c>
      <c r="I48" s="185">
        <v>55.680455095369197</v>
      </c>
      <c r="J48" s="185">
        <v>54.129180384243902</v>
      </c>
      <c r="K48" s="185">
        <v>52.2611490318601</v>
      </c>
      <c r="L48" s="185">
        <v>50.824035488640902</v>
      </c>
      <c r="M48" s="185">
        <v>49.293077844997597</v>
      </c>
      <c r="N48" s="185">
        <v>48.254749584353</v>
      </c>
      <c r="O48" s="185">
        <v>46.127246634319697</v>
      </c>
      <c r="P48" s="185">
        <v>44.913854247033399</v>
      </c>
      <c r="Q48" s="185">
        <v>42.558557231284503</v>
      </c>
      <c r="R48" s="185">
        <v>40.361256400897098</v>
      </c>
      <c r="S48" s="185">
        <v>41.031993089623001</v>
      </c>
      <c r="T48" s="185">
        <v>40.542363920785803</v>
      </c>
      <c r="U48" s="300">
        <v>39.280757847602402</v>
      </c>
      <c r="Y48" s="139">
        <v>909639</v>
      </c>
      <c r="Z48" s="139">
        <v>926721</v>
      </c>
      <c r="AA48" s="139">
        <v>945989</v>
      </c>
      <c r="AB48" s="139">
        <v>969313</v>
      </c>
      <c r="AC48" s="139">
        <v>994564</v>
      </c>
      <c r="AD48" s="139">
        <v>1019362</v>
      </c>
      <c r="AE48" s="139">
        <v>1043076</v>
      </c>
      <c r="AF48" s="139">
        <v>1065540</v>
      </c>
      <c r="AG48" s="139">
        <v>1088486</v>
      </c>
      <c r="AH48" s="139">
        <v>1112976</v>
      </c>
      <c r="AI48" s="139">
        <v>1137676</v>
      </c>
      <c r="AJ48" s="139">
        <v>1161555</v>
      </c>
      <c r="AK48" s="139">
        <v>1184830</v>
      </c>
      <c r="AL48" s="139">
        <v>1205813</v>
      </c>
      <c r="AM48" s="139">
        <v>1224562</v>
      </c>
      <c r="AN48" s="139">
        <v>1243235</v>
      </c>
      <c r="AO48" s="139">
        <v>1261845</v>
      </c>
      <c r="AP48" s="139">
        <v>1280438</v>
      </c>
      <c r="AQ48" s="139">
        <v>1299995</v>
      </c>
      <c r="AR48" s="139">
        <v>1320942</v>
      </c>
      <c r="AS48" s="139">
        <v>1341296</v>
      </c>
    </row>
    <row r="49" spans="1:45" x14ac:dyDescent="0.35">
      <c r="A49" s="10" t="s">
        <v>139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300"/>
      <c r="Y49" s="139">
        <v>9609</v>
      </c>
      <c r="Z49" s="139">
        <v>9668</v>
      </c>
      <c r="AA49" s="139">
        <v>9791</v>
      </c>
      <c r="AB49" s="139">
        <v>9912</v>
      </c>
      <c r="AC49" s="139">
        <v>10030</v>
      </c>
      <c r="AD49" s="139">
        <v>10149</v>
      </c>
      <c r="AE49" s="139">
        <v>10272</v>
      </c>
      <c r="AF49" s="139">
        <v>10408</v>
      </c>
      <c r="AG49" s="139">
        <v>10550</v>
      </c>
      <c r="AH49" s="139">
        <v>10700</v>
      </c>
      <c r="AI49" s="139">
        <v>10854</v>
      </c>
      <c r="AJ49" s="139">
        <v>10918</v>
      </c>
      <c r="AK49" s="139">
        <v>10899</v>
      </c>
      <c r="AL49" s="139">
        <v>10877</v>
      </c>
      <c r="AM49" s="139">
        <v>10852</v>
      </c>
      <c r="AN49" s="139">
        <v>10828</v>
      </c>
      <c r="AO49" s="139">
        <v>10865</v>
      </c>
      <c r="AP49" s="139">
        <v>10956</v>
      </c>
      <c r="AQ49" s="139">
        <v>11069</v>
      </c>
      <c r="AR49" s="139">
        <v>11204</v>
      </c>
      <c r="AS49" s="139">
        <v>11312</v>
      </c>
    </row>
    <row r="50" spans="1:45" x14ac:dyDescent="0.35">
      <c r="A50" s="10" t="s">
        <v>140</v>
      </c>
      <c r="B50" s="185">
        <v>40.841705855873201</v>
      </c>
      <c r="C50" s="185">
        <v>38.421545056297802</v>
      </c>
      <c r="D50" s="185">
        <v>35.959208815276199</v>
      </c>
      <c r="E50" s="185">
        <v>33.481078365531701</v>
      </c>
      <c r="F50" s="185">
        <v>31.0278821140734</v>
      </c>
      <c r="G50" s="185">
        <v>29.894487231263302</v>
      </c>
      <c r="H50" s="185">
        <v>28.812752593295201</v>
      </c>
      <c r="I50" s="185">
        <v>27.711688082597</v>
      </c>
      <c r="J50" s="185">
        <v>26.5292753604514</v>
      </c>
      <c r="K50" s="185">
        <v>25.296210744395101</v>
      </c>
      <c r="L50" s="185">
        <v>24.113132618892301</v>
      </c>
      <c r="M50" s="185">
        <v>25.869205092052798</v>
      </c>
      <c r="N50" s="185">
        <v>27.011885783791101</v>
      </c>
      <c r="O50" s="185">
        <v>28.020297496885402</v>
      </c>
      <c r="P50" s="185">
        <v>29.244726858149601</v>
      </c>
      <c r="Q50" s="185">
        <v>29.4725519232307</v>
      </c>
      <c r="R50" s="185">
        <v>29.262851126890801</v>
      </c>
      <c r="S50" s="185">
        <v>28.901563779481201</v>
      </c>
      <c r="T50" s="185">
        <v>28.310899763240901</v>
      </c>
      <c r="U50" s="300">
        <v>27.575590933887501</v>
      </c>
      <c r="Y50" s="139">
        <v>19660653</v>
      </c>
      <c r="Z50" s="139">
        <v>20188799</v>
      </c>
      <c r="AA50" s="139">
        <v>20733406</v>
      </c>
      <c r="AB50" s="139">
        <v>21320671</v>
      </c>
      <c r="AC50" s="139">
        <v>21966298</v>
      </c>
      <c r="AD50" s="139">
        <v>22641538</v>
      </c>
      <c r="AE50" s="139">
        <v>23329004</v>
      </c>
      <c r="AF50" s="139">
        <v>24029589</v>
      </c>
      <c r="AG50" s="139">
        <v>24743946</v>
      </c>
      <c r="AH50" s="139">
        <v>25475610</v>
      </c>
      <c r="AI50" s="139">
        <v>26223391</v>
      </c>
      <c r="AJ50" s="139">
        <v>26984002</v>
      </c>
      <c r="AK50" s="139">
        <v>27753304</v>
      </c>
      <c r="AL50" s="139">
        <v>28516545</v>
      </c>
      <c r="AM50" s="139">
        <v>29274002</v>
      </c>
      <c r="AN50" s="139">
        <v>30034389</v>
      </c>
      <c r="AO50" s="139">
        <v>30790513</v>
      </c>
      <c r="AP50" s="139">
        <v>31546691</v>
      </c>
      <c r="AQ50" s="139">
        <v>32284046</v>
      </c>
      <c r="AR50" s="139">
        <v>32981641</v>
      </c>
      <c r="AS50" s="139">
        <v>33696614</v>
      </c>
    </row>
    <row r="51" spans="1:45" x14ac:dyDescent="0.35">
      <c r="A51" s="12" t="s">
        <v>141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300"/>
      <c r="Y51" s="151" t="s">
        <v>150</v>
      </c>
      <c r="Z51" s="152" t="s">
        <v>150</v>
      </c>
      <c r="AA51" s="152" t="s">
        <v>150</v>
      </c>
      <c r="AB51" s="152" t="s">
        <v>150</v>
      </c>
      <c r="AC51" s="152" t="s">
        <v>150</v>
      </c>
      <c r="AD51" s="152" t="s">
        <v>150</v>
      </c>
      <c r="AE51" s="152" t="s">
        <v>150</v>
      </c>
      <c r="AF51" s="152" t="s">
        <v>150</v>
      </c>
      <c r="AG51" s="152" t="s">
        <v>150</v>
      </c>
      <c r="AH51" s="152" t="s">
        <v>150</v>
      </c>
      <c r="AI51" s="152" t="s">
        <v>150</v>
      </c>
      <c r="AJ51" s="152" t="s">
        <v>150</v>
      </c>
      <c r="AK51" s="152" t="s">
        <v>150</v>
      </c>
      <c r="AL51" s="152" t="s">
        <v>150</v>
      </c>
      <c r="AM51" s="152" t="s">
        <v>150</v>
      </c>
      <c r="AN51" s="152" t="s">
        <v>150</v>
      </c>
      <c r="AO51" s="152" t="s">
        <v>150</v>
      </c>
      <c r="AP51" s="152" t="s">
        <v>150</v>
      </c>
      <c r="AQ51" s="152" t="s">
        <v>150</v>
      </c>
      <c r="AR51" s="152" t="s">
        <v>150</v>
      </c>
      <c r="AS51" s="152" t="s">
        <v>150</v>
      </c>
    </row>
    <row r="52" spans="1:45" x14ac:dyDescent="0.35">
      <c r="A52" s="10" t="s">
        <v>142</v>
      </c>
      <c r="B52" s="185">
        <v>37.750183246706101</v>
      </c>
      <c r="C52" s="185">
        <v>37.419187254675599</v>
      </c>
      <c r="D52" s="185">
        <v>36.951584907322498</v>
      </c>
      <c r="E52" s="185">
        <v>36.464709135913502</v>
      </c>
      <c r="F52" s="185">
        <v>36.275394334592399</v>
      </c>
      <c r="G52" s="185">
        <v>35.703299234961399</v>
      </c>
      <c r="H52" s="185">
        <v>35.3010951691233</v>
      </c>
      <c r="I52" s="185">
        <v>34.817596633319397</v>
      </c>
      <c r="J52" s="185">
        <v>34.391277514419897</v>
      </c>
      <c r="K52" s="185">
        <v>33.881165672136198</v>
      </c>
      <c r="L52" s="185">
        <v>33.832861285271598</v>
      </c>
      <c r="M52" s="185">
        <v>32.859690407634702</v>
      </c>
      <c r="N52" s="185">
        <v>31.8824962033875</v>
      </c>
      <c r="O52" s="185">
        <v>31.293947682855599</v>
      </c>
      <c r="P52" s="185">
        <v>30.703882974359601</v>
      </c>
      <c r="Q52" s="185">
        <v>30.218454046700401</v>
      </c>
      <c r="R52" s="185">
        <v>29.842904606099601</v>
      </c>
      <c r="S52" s="185">
        <v>29.474862675848801</v>
      </c>
      <c r="T52" s="185">
        <v>28.991185247448101</v>
      </c>
      <c r="U52" s="300">
        <v>28.830239330096401</v>
      </c>
      <c r="Y52" s="139">
        <v>8661546</v>
      </c>
      <c r="Z52" s="139">
        <v>8812245</v>
      </c>
      <c r="AA52" s="139">
        <v>8961489</v>
      </c>
      <c r="AB52" s="139">
        <v>9111900</v>
      </c>
      <c r="AC52" s="139">
        <v>9266288</v>
      </c>
      <c r="AD52" s="139">
        <v>9420826</v>
      </c>
      <c r="AE52" s="139">
        <v>9575247</v>
      </c>
      <c r="AF52" s="139">
        <v>9730638</v>
      </c>
      <c r="AG52" s="139">
        <v>9842880</v>
      </c>
      <c r="AH52" s="139">
        <v>9954312</v>
      </c>
      <c r="AI52" s="139">
        <v>10108539</v>
      </c>
      <c r="AJ52" s="139">
        <v>10261206</v>
      </c>
      <c r="AK52" s="139">
        <v>10412740</v>
      </c>
      <c r="AL52" s="139">
        <v>10563757</v>
      </c>
      <c r="AM52" s="139">
        <v>10713849</v>
      </c>
      <c r="AN52" s="139">
        <v>10863543</v>
      </c>
      <c r="AO52" s="139">
        <v>11012421</v>
      </c>
      <c r="AP52" s="139">
        <v>11160438</v>
      </c>
      <c r="AQ52" s="139">
        <v>11306801</v>
      </c>
      <c r="AR52" s="139">
        <v>11447569</v>
      </c>
      <c r="AS52" s="139">
        <v>11584996</v>
      </c>
    </row>
    <row r="53" spans="1:45" x14ac:dyDescent="0.35">
      <c r="A53" s="13" t="s">
        <v>143</v>
      </c>
      <c r="B53" s="136">
        <f>SUMPRODUCT(B5:B37,Y5:Y37)/SUM(Y5:Y37)</f>
        <v>55.084027284789286</v>
      </c>
      <c r="C53" s="136">
        <f t="shared" ref="C53:U53" si="0">SUMPRODUCT(C5:C37,Z5:Z37)/SUM(Z5:Z37)</f>
        <v>54.912808197947292</v>
      </c>
      <c r="D53" s="136">
        <f t="shared" si="0"/>
        <v>54.754875827081889</v>
      </c>
      <c r="E53" s="136">
        <f t="shared" si="0"/>
        <v>54.57777504973712</v>
      </c>
      <c r="F53" s="136">
        <f t="shared" si="0"/>
        <v>54.364057794057786</v>
      </c>
      <c r="G53" s="136">
        <f t="shared" si="0"/>
        <v>54.251077486653664</v>
      </c>
      <c r="H53" s="136">
        <f t="shared" si="0"/>
        <v>53.821305968878505</v>
      </c>
      <c r="I53" s="136">
        <f t="shared" si="0"/>
        <v>53.365427532722137</v>
      </c>
      <c r="J53" s="136">
        <f t="shared" si="0"/>
        <v>52.889101599264443</v>
      </c>
      <c r="K53" s="136">
        <f t="shared" si="0"/>
        <v>52.34022332892873</v>
      </c>
      <c r="L53" s="136">
        <f t="shared" si="0"/>
        <v>51.690623197848822</v>
      </c>
      <c r="M53" s="136">
        <f t="shared" si="0"/>
        <v>50.988833451335225</v>
      </c>
      <c r="N53" s="136">
        <f t="shared" si="0"/>
        <v>50.141101601256828</v>
      </c>
      <c r="O53" s="136">
        <f t="shared" si="0"/>
        <v>49.705998919560493</v>
      </c>
      <c r="P53" s="136">
        <f t="shared" si="0"/>
        <v>49.003683521335873</v>
      </c>
      <c r="Q53" s="136">
        <f t="shared" si="0"/>
        <v>48.388737135108975</v>
      </c>
      <c r="R53" s="136">
        <f t="shared" si="0"/>
        <v>48.018715746721846</v>
      </c>
      <c r="S53" s="136">
        <f t="shared" si="0"/>
        <v>47.547757828165565</v>
      </c>
      <c r="T53" s="136">
        <f t="shared" si="0"/>
        <v>47.129322483846643</v>
      </c>
      <c r="U53" s="136">
        <f t="shared" si="0"/>
        <v>46.694002502010932</v>
      </c>
      <c r="V53" s="332"/>
      <c r="W53" s="33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5" x14ac:dyDescent="0.35">
      <c r="A54" s="15" t="s">
        <v>144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332"/>
      <c r="W54" s="33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5" x14ac:dyDescent="0.35">
      <c r="A55" s="1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332"/>
      <c r="W55" s="33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5" x14ac:dyDescent="0.35">
      <c r="A56" s="27" t="s">
        <v>145</v>
      </c>
      <c r="B56" s="137">
        <f t="shared" ref="B56:U56" si="1">AVERAGE(B5:B37)</f>
        <v>64.497836561229036</v>
      </c>
      <c r="C56" s="137">
        <f t="shared" si="1"/>
        <v>64.138754869081168</v>
      </c>
      <c r="D56" s="137">
        <f t="shared" si="1"/>
        <v>63.745435438953336</v>
      </c>
      <c r="E56" s="137">
        <f t="shared" si="1"/>
        <v>63.358042321216708</v>
      </c>
      <c r="F56" s="137">
        <f t="shared" si="1"/>
        <v>62.991105768764221</v>
      </c>
      <c r="G56" s="137">
        <f t="shared" si="1"/>
        <v>62.605138076856242</v>
      </c>
      <c r="H56" s="137">
        <f t="shared" si="1"/>
        <v>62.029636290105088</v>
      </c>
      <c r="I56" s="137">
        <f t="shared" si="1"/>
        <v>61.435094919931721</v>
      </c>
      <c r="J56" s="137">
        <f t="shared" si="1"/>
        <v>60.815158481572475</v>
      </c>
      <c r="K56" s="137">
        <f t="shared" si="1"/>
        <v>60.129181532084239</v>
      </c>
      <c r="L56" s="137">
        <f t="shared" si="1"/>
        <v>59.334444498131603</v>
      </c>
      <c r="M56" s="137">
        <f t="shared" si="1"/>
        <v>58.496642713808129</v>
      </c>
      <c r="N56" s="137">
        <f t="shared" si="1"/>
        <v>57.526078463448322</v>
      </c>
      <c r="O56" s="137">
        <f t="shared" si="1"/>
        <v>56.846137094008633</v>
      </c>
      <c r="P56" s="137">
        <f t="shared" si="1"/>
        <v>55.958764910867785</v>
      </c>
      <c r="Q56" s="137">
        <f t="shared" si="1"/>
        <v>55.311120761964723</v>
      </c>
      <c r="R56" s="137">
        <f t="shared" si="1"/>
        <v>54.822204353711548</v>
      </c>
      <c r="S56" s="137">
        <f t="shared" si="1"/>
        <v>54.214958362687817</v>
      </c>
      <c r="T56" s="137">
        <f t="shared" si="1"/>
        <v>53.646497575726372</v>
      </c>
      <c r="U56" s="137">
        <f t="shared" si="1"/>
        <v>53.102243302641469</v>
      </c>
      <c r="V56" s="332"/>
      <c r="W56" s="33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5" x14ac:dyDescent="0.35">
      <c r="A57" s="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334"/>
      <c r="W57" s="33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5" x14ac:dyDescent="0.35">
      <c r="A58" s="13" t="s">
        <v>146</v>
      </c>
      <c r="B58" s="136">
        <f t="shared" ref="B58:U58" si="2">SUMPRODUCT(B39:B50,Y39:Y50)/SUM(Y39:Y50)</f>
        <v>64.166613594580198</v>
      </c>
      <c r="C58" s="136">
        <f t="shared" si="2"/>
        <v>62.393791370036595</v>
      </c>
      <c r="D58" s="136">
        <f t="shared" si="2"/>
        <v>60.463387402699261</v>
      </c>
      <c r="E58" s="136">
        <f t="shared" si="2"/>
        <v>58.450366961043237</v>
      </c>
      <c r="F58" s="136">
        <f t="shared" si="2"/>
        <v>56.425652961168666</v>
      </c>
      <c r="G58" s="136">
        <f t="shared" si="2"/>
        <v>54.364180691409793</v>
      </c>
      <c r="H58" s="136">
        <f t="shared" si="2"/>
        <v>52.335560415845137</v>
      </c>
      <c r="I58" s="136">
        <f t="shared" si="2"/>
        <v>51.757113510738002</v>
      </c>
      <c r="J58" s="136">
        <f t="shared" si="2"/>
        <v>51.239715973172558</v>
      </c>
      <c r="K58" s="136">
        <f t="shared" si="2"/>
        <v>50.630944765210522</v>
      </c>
      <c r="L58" s="136">
        <f t="shared" si="2"/>
        <v>50.012905399753038</v>
      </c>
      <c r="M58" s="136">
        <f t="shared" si="2"/>
        <v>49.475906326949826</v>
      </c>
      <c r="N58" s="136">
        <f t="shared" si="2"/>
        <v>48.645612926100625</v>
      </c>
      <c r="O58" s="136">
        <f t="shared" si="2"/>
        <v>47.86454495491035</v>
      </c>
      <c r="P58" s="136">
        <f t="shared" si="2"/>
        <v>47.143682546429503</v>
      </c>
      <c r="Q58" s="136">
        <f t="shared" si="2"/>
        <v>46.279230286867232</v>
      </c>
      <c r="R58" s="136">
        <f t="shared" si="2"/>
        <v>45.355053210783609</v>
      </c>
      <c r="S58" s="136">
        <f t="shared" si="2"/>
        <v>43.947375342285987</v>
      </c>
      <c r="T58" s="136">
        <f t="shared" si="2"/>
        <v>42.656434701331804</v>
      </c>
      <c r="U58" s="136">
        <f t="shared" si="2"/>
        <v>41.951279143387019</v>
      </c>
      <c r="V58" s="332"/>
      <c r="W58" s="33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5" x14ac:dyDescent="0.35">
      <c r="A59" s="15" t="s">
        <v>144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332"/>
      <c r="W59" s="33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5" x14ac:dyDescent="0.35">
      <c r="A60" s="1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332"/>
      <c r="W60" s="33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5" x14ac:dyDescent="0.35">
      <c r="A61" s="27" t="s">
        <v>147</v>
      </c>
      <c r="B61" s="137">
        <f t="shared" ref="B61:U61" si="3">AVERAGE(B39:B50)</f>
        <v>63.927424258728728</v>
      </c>
      <c r="C61" s="137">
        <f t="shared" si="3"/>
        <v>62.334101495482379</v>
      </c>
      <c r="D61" s="137">
        <f t="shared" si="3"/>
        <v>61.441544425899373</v>
      </c>
      <c r="E61" s="137">
        <f t="shared" si="3"/>
        <v>60.423158429520548</v>
      </c>
      <c r="F61" s="137">
        <f t="shared" si="3"/>
        <v>59.301628264503506</v>
      </c>
      <c r="G61" s="137">
        <f t="shared" si="3"/>
        <v>57.912995850978618</v>
      </c>
      <c r="H61" s="137">
        <f t="shared" si="3"/>
        <v>56.970557640952812</v>
      </c>
      <c r="I61" s="137">
        <f t="shared" si="3"/>
        <v>56.091598191609521</v>
      </c>
      <c r="J61" s="137">
        <f t="shared" si="3"/>
        <v>55.222413493412702</v>
      </c>
      <c r="K61" s="137">
        <f t="shared" si="3"/>
        <v>54.348832456094954</v>
      </c>
      <c r="L61" s="137">
        <f t="shared" si="3"/>
        <v>53.393603127053382</v>
      </c>
      <c r="M61" s="137">
        <f t="shared" si="3"/>
        <v>52.8129338097621</v>
      </c>
      <c r="N61" s="137">
        <f t="shared" si="3"/>
        <v>51.696161473796245</v>
      </c>
      <c r="O61" s="137">
        <f t="shared" si="3"/>
        <v>50.487188659679042</v>
      </c>
      <c r="P61" s="137">
        <f t="shared" si="3"/>
        <v>49.682446044497418</v>
      </c>
      <c r="Q61" s="137">
        <f t="shared" si="3"/>
        <v>48.730207039575802</v>
      </c>
      <c r="R61" s="137">
        <f t="shared" si="3"/>
        <v>47.491529671896558</v>
      </c>
      <c r="S61" s="137">
        <f t="shared" si="3"/>
        <v>46.8032935277691</v>
      </c>
      <c r="T61" s="137">
        <f t="shared" si="3"/>
        <v>45.737172512855089</v>
      </c>
      <c r="U61" s="137">
        <f t="shared" si="3"/>
        <v>45.000774057771345</v>
      </c>
      <c r="V61" s="332"/>
      <c r="W61" s="33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5" x14ac:dyDescent="0.35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335"/>
      <c r="W62" s="33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5" x14ac:dyDescent="0.35">
      <c r="A63" s="13" t="s">
        <v>148</v>
      </c>
      <c r="B63" s="136">
        <f t="shared" ref="B63:T63" si="4">SUMPRODUCT(B5:B52,Y5:Y52)/SUM(Y5:Y52)</f>
        <v>58.350939127172232</v>
      </c>
      <c r="C63" s="136">
        <f t="shared" si="4"/>
        <v>57.556219025276107</v>
      </c>
      <c r="D63" s="136">
        <f t="shared" si="4"/>
        <v>56.701831273168906</v>
      </c>
      <c r="E63" s="136">
        <f t="shared" si="4"/>
        <v>55.814240337374848</v>
      </c>
      <c r="F63" s="136">
        <f t="shared" si="4"/>
        <v>54.915032856399137</v>
      </c>
      <c r="G63" s="136">
        <f t="shared" si="4"/>
        <v>54.070507691994685</v>
      </c>
      <c r="H63" s="136">
        <f t="shared" si="4"/>
        <v>53.059847872631885</v>
      </c>
      <c r="I63" s="136">
        <f t="shared" si="4"/>
        <v>52.566203708909896</v>
      </c>
      <c r="J63" s="136">
        <f t="shared" si="4"/>
        <v>52.085041791497801</v>
      </c>
      <c r="K63" s="136">
        <f t="shared" si="4"/>
        <v>51.523542583580145</v>
      </c>
      <c r="L63" s="136">
        <f t="shared" si="4"/>
        <v>50.899071923731967</v>
      </c>
      <c r="M63" s="136">
        <f t="shared" si="4"/>
        <v>50.258790711037605</v>
      </c>
      <c r="N63" s="136">
        <f t="shared" si="4"/>
        <v>49.422379560235122</v>
      </c>
      <c r="O63" s="136">
        <f t="shared" si="4"/>
        <v>48.874151705514414</v>
      </c>
      <c r="P63" s="136">
        <f t="shared" si="4"/>
        <v>48.17529263668461</v>
      </c>
      <c r="Q63" s="136">
        <f t="shared" si="4"/>
        <v>47.486656386548759</v>
      </c>
      <c r="R63" s="136">
        <f t="shared" si="4"/>
        <v>46.942142701225016</v>
      </c>
      <c r="S63" s="136">
        <f t="shared" si="4"/>
        <v>46.176050251416072</v>
      </c>
      <c r="T63" s="136">
        <f t="shared" si="4"/>
        <v>45.489203030423674</v>
      </c>
      <c r="U63" s="136">
        <f>SUMPRODUCT(U5:U52,AR5:AR52)/SUM(AR5:AR52)</f>
        <v>44.984990511840358</v>
      </c>
      <c r="V63" s="332"/>
      <c r="W63" s="33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5" x14ac:dyDescent="0.35">
      <c r="A64" s="15" t="s">
        <v>144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332"/>
      <c r="W64" s="33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x14ac:dyDescent="0.35">
      <c r="A65" s="1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332"/>
      <c r="W65" s="33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x14ac:dyDescent="0.35">
      <c r="A66" s="27" t="s">
        <v>149</v>
      </c>
      <c r="B66" s="137">
        <f t="shared" ref="B66:U66" si="5">AVERAGE(B5:B52)</f>
        <v>63.725175219811774</v>
      </c>
      <c r="C66" s="137">
        <f t="shared" si="5"/>
        <v>63.072895313119425</v>
      </c>
      <c r="D66" s="137">
        <f t="shared" si="5"/>
        <v>62.558941137473084</v>
      </c>
      <c r="E66" s="137">
        <f t="shared" si="5"/>
        <v>62.018942985448476</v>
      </c>
      <c r="F66" s="137">
        <f t="shared" si="5"/>
        <v>61.476570376459946</v>
      </c>
      <c r="G66" s="137">
        <f t="shared" si="5"/>
        <v>60.847441383983131</v>
      </c>
      <c r="H66" s="137">
        <f t="shared" si="5"/>
        <v>60.188699918378788</v>
      </c>
      <c r="I66" s="137">
        <f t="shared" si="5"/>
        <v>59.529083834935648</v>
      </c>
      <c r="J66" s="137">
        <f t="shared" si="5"/>
        <v>58.854412508983174</v>
      </c>
      <c r="K66" s="137">
        <f t="shared" si="5"/>
        <v>58.127955183992789</v>
      </c>
      <c r="L66" s="137">
        <f t="shared" si="5"/>
        <v>57.31277790471156</v>
      </c>
      <c r="M66" s="137">
        <f t="shared" si="5"/>
        <v>56.532975062697815</v>
      </c>
      <c r="N66" s="137">
        <f t="shared" si="5"/>
        <v>55.527441507339226</v>
      </c>
      <c r="O66" s="137">
        <f t="shared" si="5"/>
        <v>54.723716290331282</v>
      </c>
      <c r="P66" s="137">
        <f t="shared" si="5"/>
        <v>53.863096563243701</v>
      </c>
      <c r="Q66" s="137">
        <f t="shared" si="5"/>
        <v>53.146792096746786</v>
      </c>
      <c r="R66" s="137">
        <f t="shared" si="5"/>
        <v>52.482060387860074</v>
      </c>
      <c r="S66" s="137">
        <f t="shared" si="5"/>
        <v>51.861226361830049</v>
      </c>
      <c r="T66" s="137">
        <f t="shared" si="5"/>
        <v>51.176293695797995</v>
      </c>
      <c r="U66" s="137">
        <f t="shared" si="5"/>
        <v>50.595417197373699</v>
      </c>
      <c r="V66" s="332"/>
      <c r="W66" s="33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</sheetData>
  <sortState xmlns:xlrd2="http://schemas.microsoft.com/office/spreadsheetml/2017/richdata2" ref="A6:U52">
    <sortCondition ref="A6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7CF76191-F579-464A-9781-B63F1C84516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E934-B291-4678-812B-2FB60118AB2B}">
  <sheetPr codeName="Sheet8"/>
  <dimension ref="A1:BQ67"/>
  <sheetViews>
    <sheetView showGridLines="0" zoomScaleNormal="10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1.453125" defaultRowHeight="14.5" x14ac:dyDescent="0.35"/>
  <cols>
    <col min="1" max="1" width="30.54296875" bestFit="1" customWidth="1"/>
    <col min="2" max="2" width="8.453125" customWidth="1"/>
    <col min="3" max="23" width="9.453125" bestFit="1" customWidth="1"/>
    <col min="24" max="24" width="21.1796875" hidden="1" customWidth="1"/>
    <col min="25" max="46" width="11.453125" hidden="1" customWidth="1"/>
    <col min="47" max="47" width="0" hidden="1" customWidth="1"/>
  </cols>
  <sheetData>
    <row r="1" spans="1:69" s="2" customFormat="1" ht="15.5" x14ac:dyDescent="0.35">
      <c r="A1" s="32" t="s">
        <v>151</v>
      </c>
      <c r="B1" s="32" t="s">
        <v>222</v>
      </c>
    </row>
    <row r="2" spans="1:69" s="2" customFormat="1" x14ac:dyDescent="0.35">
      <c r="A2" s="130" t="s">
        <v>92</v>
      </c>
      <c r="B2" s="7"/>
    </row>
    <row r="3" spans="1:69" s="2" customFormat="1" x14ac:dyDescent="0.35">
      <c r="A3" s="13" t="s">
        <v>93</v>
      </c>
      <c r="B3" s="14" t="s">
        <v>152</v>
      </c>
      <c r="C3" s="14" t="s">
        <v>153</v>
      </c>
      <c r="D3" s="14" t="s">
        <v>154</v>
      </c>
      <c r="E3" s="14" t="s">
        <v>155</v>
      </c>
      <c r="F3" s="14" t="s">
        <v>156</v>
      </c>
      <c r="G3" s="14" t="s">
        <v>157</v>
      </c>
      <c r="H3" s="14" t="s">
        <v>158</v>
      </c>
      <c r="I3" s="14" t="s">
        <v>159</v>
      </c>
      <c r="J3" s="14" t="s">
        <v>160</v>
      </c>
      <c r="K3" s="14" t="s">
        <v>161</v>
      </c>
      <c r="L3" s="14" t="s">
        <v>162</v>
      </c>
      <c r="M3" s="14" t="s">
        <v>163</v>
      </c>
      <c r="N3" s="14" t="s">
        <v>164</v>
      </c>
      <c r="O3" s="14" t="s">
        <v>165</v>
      </c>
      <c r="P3" s="14" t="s">
        <v>166</v>
      </c>
      <c r="Q3" s="14" t="s">
        <v>167</v>
      </c>
      <c r="R3" s="14" t="s">
        <v>168</v>
      </c>
      <c r="S3" s="14" t="s">
        <v>169</v>
      </c>
      <c r="T3" s="14" t="s">
        <v>170</v>
      </c>
      <c r="U3" s="14" t="s">
        <v>171</v>
      </c>
      <c r="V3" s="14" t="s">
        <v>172</v>
      </c>
      <c r="W3" s="14" t="s">
        <v>173</v>
      </c>
      <c r="Y3" s="167">
        <v>2002</v>
      </c>
      <c r="Z3" s="167">
        <v>2003</v>
      </c>
      <c r="AA3" s="167">
        <v>2004</v>
      </c>
      <c r="AB3" s="167">
        <v>2005</v>
      </c>
      <c r="AC3" s="167">
        <v>2006</v>
      </c>
      <c r="AD3" s="167">
        <v>2007</v>
      </c>
      <c r="AE3" s="167">
        <v>2008</v>
      </c>
      <c r="AF3" s="167">
        <v>2009</v>
      </c>
      <c r="AG3" s="167">
        <v>2010</v>
      </c>
      <c r="AH3" s="167">
        <v>2011</v>
      </c>
      <c r="AI3" s="167">
        <v>2012</v>
      </c>
      <c r="AJ3" s="167">
        <v>2013</v>
      </c>
      <c r="AK3" s="167">
        <v>2014</v>
      </c>
      <c r="AL3" s="167">
        <v>2015</v>
      </c>
      <c r="AM3" s="167">
        <v>2016</v>
      </c>
      <c r="AN3" s="167">
        <v>2017</v>
      </c>
      <c r="AO3" s="167">
        <v>2018</v>
      </c>
      <c r="AP3" s="167">
        <v>2019</v>
      </c>
      <c r="AQ3" s="167">
        <v>2020</v>
      </c>
      <c r="AR3" s="167">
        <v>2021</v>
      </c>
      <c r="AS3" s="167">
        <v>2022</v>
      </c>
      <c r="AT3" s="2">
        <v>2023</v>
      </c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</row>
    <row r="4" spans="1:69" s="2" customFormat="1" x14ac:dyDescent="0.35">
      <c r="A4" s="17" t="s">
        <v>94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Y4" s="168" t="s">
        <v>150</v>
      </c>
      <c r="Z4" s="168" t="s">
        <v>150</v>
      </c>
      <c r="AA4" s="168" t="s">
        <v>150</v>
      </c>
      <c r="AB4" s="168" t="s">
        <v>150</v>
      </c>
      <c r="AC4" s="168" t="s">
        <v>150</v>
      </c>
      <c r="AD4" s="168" t="s">
        <v>150</v>
      </c>
      <c r="AE4" s="168" t="s">
        <v>150</v>
      </c>
      <c r="AF4" s="168" t="s">
        <v>150</v>
      </c>
      <c r="AG4" s="168" t="s">
        <v>150</v>
      </c>
      <c r="AH4" s="168" t="s">
        <v>150</v>
      </c>
      <c r="AI4" s="168" t="s">
        <v>150</v>
      </c>
      <c r="AJ4" s="168" t="s">
        <v>150</v>
      </c>
      <c r="AK4" s="168" t="s">
        <v>150</v>
      </c>
      <c r="AL4" s="168" t="s">
        <v>150</v>
      </c>
      <c r="AM4" s="168" t="s">
        <v>150</v>
      </c>
      <c r="AN4" s="168" t="s">
        <v>150</v>
      </c>
      <c r="AO4" s="168" t="s">
        <v>150</v>
      </c>
      <c r="AP4" s="168" t="s">
        <v>150</v>
      </c>
      <c r="AQ4" s="168" t="s">
        <v>150</v>
      </c>
      <c r="AR4" s="168" t="s">
        <v>150</v>
      </c>
      <c r="AS4" s="168" t="s">
        <v>150</v>
      </c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</row>
    <row r="5" spans="1:69" x14ac:dyDescent="0.35">
      <c r="A5" s="10" t="s">
        <v>95</v>
      </c>
      <c r="B5" s="185">
        <v>8.437508609</v>
      </c>
      <c r="C5" s="185">
        <v>6.8171305929999999</v>
      </c>
      <c r="D5" s="185">
        <v>6.6430810349999998</v>
      </c>
      <c r="E5" s="185">
        <v>6.7854738140000004</v>
      </c>
      <c r="F5" s="185">
        <v>6.0641954870000001</v>
      </c>
      <c r="G5" s="185">
        <v>5.7810110970000004</v>
      </c>
      <c r="H5" s="185">
        <v>5.4476756230000003</v>
      </c>
      <c r="I5" s="185">
        <v>5.1069117889999998</v>
      </c>
      <c r="J5" s="185">
        <v>5.0516016539999997</v>
      </c>
      <c r="K5" s="185">
        <v>5.5434669259999998</v>
      </c>
      <c r="L5" s="185">
        <v>5.8770468669999998</v>
      </c>
      <c r="M5" s="185">
        <v>6.1958327600000001</v>
      </c>
      <c r="N5" s="185">
        <v>5.953498755</v>
      </c>
      <c r="O5" s="185">
        <v>6.0153959600000002</v>
      </c>
      <c r="P5" s="185">
        <v>6.5867040250000004</v>
      </c>
      <c r="Q5" s="185">
        <v>7.6641461739999999</v>
      </c>
      <c r="R5" s="185">
        <v>8.8460790599999992</v>
      </c>
      <c r="S5" s="185">
        <v>9.7190229549999998</v>
      </c>
      <c r="T5" s="185">
        <v>9.5460508809999993</v>
      </c>
      <c r="U5" s="185">
        <v>8.8847454409999997</v>
      </c>
      <c r="V5" s="185">
        <v>8.8250715779999993</v>
      </c>
      <c r="W5" s="300">
        <v>9.7794315180000009</v>
      </c>
      <c r="Y5" s="169">
        <v>47.4</v>
      </c>
      <c r="Z5" s="169">
        <v>48.8</v>
      </c>
      <c r="AA5" s="169">
        <v>54.1</v>
      </c>
      <c r="AB5" s="169">
        <v>62.3</v>
      </c>
      <c r="AC5" s="169">
        <v>69.5</v>
      </c>
      <c r="AD5" s="169">
        <v>79.2</v>
      </c>
      <c r="AE5" s="169">
        <v>88.1</v>
      </c>
      <c r="AF5" s="169">
        <v>88.8</v>
      </c>
      <c r="AG5" s="169">
        <v>93.2</v>
      </c>
      <c r="AH5" s="169">
        <v>96.4</v>
      </c>
      <c r="AI5" s="169">
        <v>104.6</v>
      </c>
      <c r="AJ5" s="169">
        <v>109.8</v>
      </c>
      <c r="AK5" s="169">
        <v>115.1</v>
      </c>
      <c r="AL5" s="169">
        <v>116.2</v>
      </c>
      <c r="AM5" s="169">
        <v>113.2</v>
      </c>
      <c r="AN5" s="169">
        <v>113</v>
      </c>
      <c r="AO5" s="169">
        <v>110.8</v>
      </c>
      <c r="AP5" s="169">
        <v>110</v>
      </c>
      <c r="AQ5" s="169">
        <v>103.9</v>
      </c>
      <c r="AR5" s="169">
        <v>105.2</v>
      </c>
      <c r="AS5" s="169">
        <v>108.4</v>
      </c>
      <c r="AT5" s="169">
        <v>112.2</v>
      </c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</row>
    <row r="6" spans="1:69" x14ac:dyDescent="0.35">
      <c r="A6" s="10" t="s">
        <v>96</v>
      </c>
      <c r="B6" s="185">
        <v>31.45691455</v>
      </c>
      <c r="C6" s="185">
        <v>30.771141910000001</v>
      </c>
      <c r="D6" s="185">
        <v>30.284942350000001</v>
      </c>
      <c r="E6" s="185">
        <v>29.945707890000001</v>
      </c>
      <c r="F6" s="185">
        <v>30.569901609999999</v>
      </c>
      <c r="G6" s="185">
        <v>30.61151959</v>
      </c>
      <c r="H6" s="185">
        <v>31.299844719999999</v>
      </c>
      <c r="I6" s="185">
        <v>31.04098561</v>
      </c>
      <c r="J6" s="185">
        <v>30.862905019999999</v>
      </c>
      <c r="K6" s="185">
        <v>30.509472980000002</v>
      </c>
      <c r="L6" s="185">
        <v>29.978128730000002</v>
      </c>
      <c r="M6" s="185">
        <v>29.308457409999999</v>
      </c>
      <c r="N6" s="185">
        <v>28.580285060000001</v>
      </c>
      <c r="O6" s="185">
        <v>27.999749850000001</v>
      </c>
      <c r="P6" s="185">
        <v>27.86812613</v>
      </c>
      <c r="Q6" s="185">
        <v>28.051013569999999</v>
      </c>
      <c r="R6" s="185">
        <v>28.980355320000001</v>
      </c>
      <c r="S6" s="185">
        <v>29.975935750000001</v>
      </c>
      <c r="T6" s="185">
        <v>30.638665190000001</v>
      </c>
      <c r="U6" s="185">
        <v>30.366971029999998</v>
      </c>
      <c r="V6" s="185">
        <v>29.942383110000002</v>
      </c>
      <c r="W6" s="300">
        <v>30.182993799999998</v>
      </c>
      <c r="Y6" s="169">
        <v>6.9</v>
      </c>
      <c r="Z6" s="169">
        <v>7.1</v>
      </c>
      <c r="AA6" s="169">
        <v>7.4</v>
      </c>
      <c r="AB6" s="169">
        <v>7.5</v>
      </c>
      <c r="AC6" s="169">
        <v>7.8</v>
      </c>
      <c r="AD6" s="169">
        <v>8.3000000000000007</v>
      </c>
      <c r="AE6" s="169">
        <v>8.6999999999999993</v>
      </c>
      <c r="AF6" s="169">
        <v>8.9</v>
      </c>
      <c r="AG6" s="169">
        <v>9.1</v>
      </c>
      <c r="AH6" s="169">
        <v>9.4</v>
      </c>
      <c r="AI6" s="169">
        <v>9.8000000000000007</v>
      </c>
      <c r="AJ6" s="169">
        <v>10.5</v>
      </c>
      <c r="AK6" s="169">
        <v>11.2</v>
      </c>
      <c r="AL6" s="169">
        <v>11.4</v>
      </c>
      <c r="AM6" s="169">
        <v>11.8</v>
      </c>
      <c r="AN6" s="169">
        <v>12.4</v>
      </c>
      <c r="AO6" s="169">
        <v>13.3</v>
      </c>
      <c r="AP6" s="169">
        <v>14.2</v>
      </c>
      <c r="AQ6" s="169">
        <v>14.7</v>
      </c>
      <c r="AR6" s="169">
        <v>15.8</v>
      </c>
      <c r="AS6" s="169">
        <v>16.8</v>
      </c>
      <c r="AT6" s="169">
        <v>17.7</v>
      </c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</row>
    <row r="7" spans="1:69" x14ac:dyDescent="0.35">
      <c r="A7" s="10" t="s">
        <v>97</v>
      </c>
      <c r="B7" s="185">
        <v>29.165663940000002</v>
      </c>
      <c r="C7" s="185">
        <v>28.034657960000001</v>
      </c>
      <c r="D7" s="185">
        <v>27.72780084</v>
      </c>
      <c r="E7" s="185">
        <v>28.197574920000001</v>
      </c>
      <c r="F7" s="185">
        <v>27.07058542</v>
      </c>
      <c r="G7" s="185">
        <v>27.433357959999999</v>
      </c>
      <c r="H7" s="185">
        <v>27.233329340000001</v>
      </c>
      <c r="I7" s="185">
        <v>26.673657769999998</v>
      </c>
      <c r="J7" s="185">
        <v>26.71706515</v>
      </c>
      <c r="K7" s="185">
        <v>26.064840360000002</v>
      </c>
      <c r="L7" s="185">
        <v>26.91774508</v>
      </c>
      <c r="M7" s="185">
        <v>25.471357019999999</v>
      </c>
      <c r="N7" s="185">
        <v>25.77576329</v>
      </c>
      <c r="O7" s="185">
        <v>25.88346258</v>
      </c>
      <c r="P7" s="185">
        <v>26.20004483</v>
      </c>
      <c r="Q7" s="185">
        <v>25.79313483</v>
      </c>
      <c r="R7" s="185">
        <v>24.974836459999999</v>
      </c>
      <c r="S7" s="185">
        <v>23.957485890000001</v>
      </c>
      <c r="T7" s="185">
        <v>23.422004040000001</v>
      </c>
      <c r="U7" s="185">
        <v>22.191561109999999</v>
      </c>
      <c r="V7" s="185">
        <v>21.220597690000002</v>
      </c>
      <c r="W7" s="300">
        <v>19.812132980000001</v>
      </c>
      <c r="Y7" s="169">
        <v>5.7</v>
      </c>
      <c r="Z7" s="169">
        <v>6.1</v>
      </c>
      <c r="AA7" s="169">
        <v>6.4</v>
      </c>
      <c r="AB7" s="169">
        <v>6.9</v>
      </c>
      <c r="AC7" s="169">
        <v>7.4</v>
      </c>
      <c r="AD7" s="169">
        <v>7.7</v>
      </c>
      <c r="AE7" s="169">
        <v>8.1</v>
      </c>
      <c r="AF7" s="169">
        <v>8.4</v>
      </c>
      <c r="AG7" s="169">
        <v>9.1</v>
      </c>
      <c r="AH7" s="169">
        <v>9.6999999999999993</v>
      </c>
      <c r="AI7" s="169">
        <v>10.3</v>
      </c>
      <c r="AJ7" s="169">
        <v>10.9</v>
      </c>
      <c r="AK7" s="169">
        <v>11.4</v>
      </c>
      <c r="AL7" s="169">
        <v>11.8</v>
      </c>
      <c r="AM7" s="169">
        <v>12.5</v>
      </c>
      <c r="AN7" s="169">
        <v>13.3</v>
      </c>
      <c r="AO7" s="169">
        <v>14.2</v>
      </c>
      <c r="AP7" s="169">
        <v>15</v>
      </c>
      <c r="AQ7" s="169">
        <v>15.3</v>
      </c>
      <c r="AR7" s="169">
        <v>16.3</v>
      </c>
      <c r="AS7" s="169">
        <v>16.600000000000001</v>
      </c>
      <c r="AT7" s="169">
        <v>17.3</v>
      </c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</row>
    <row r="8" spans="1:69" x14ac:dyDescent="0.35">
      <c r="A8" s="10" t="s">
        <v>98</v>
      </c>
      <c r="B8" s="185">
        <v>43.49095535</v>
      </c>
      <c r="C8" s="185">
        <v>41.227343259999998</v>
      </c>
      <c r="D8" s="185">
        <v>40.175468639999998</v>
      </c>
      <c r="E8" s="185">
        <v>38.412086080000002</v>
      </c>
      <c r="F8" s="185">
        <v>42.635747930000001</v>
      </c>
      <c r="G8" s="185">
        <v>43.467268420000003</v>
      </c>
      <c r="H8" s="185">
        <v>46.096877489999997</v>
      </c>
      <c r="I8" s="185">
        <v>40.931860999999998</v>
      </c>
      <c r="J8" s="185">
        <v>39.973726710000001</v>
      </c>
      <c r="K8" s="185">
        <v>38.672707670000001</v>
      </c>
      <c r="L8" s="185">
        <v>40.006677940000003</v>
      </c>
      <c r="M8" s="185">
        <v>39.74044662</v>
      </c>
      <c r="N8" s="185">
        <v>39.361457299999998</v>
      </c>
      <c r="O8" s="185">
        <v>39.583399249999999</v>
      </c>
      <c r="P8" s="185">
        <v>39.024930830000002</v>
      </c>
      <c r="Q8" s="185">
        <v>38.836396180000001</v>
      </c>
      <c r="R8" s="185">
        <v>37.829206120000002</v>
      </c>
      <c r="S8" s="185">
        <v>38.538987990000003</v>
      </c>
      <c r="T8" s="185">
        <v>38.56224418</v>
      </c>
      <c r="U8" s="185">
        <v>37.90871379</v>
      </c>
      <c r="V8" s="185">
        <v>37.025554849999999</v>
      </c>
      <c r="W8" s="300">
        <v>37.024581150000003</v>
      </c>
      <c r="Y8" s="169">
        <v>1.8</v>
      </c>
      <c r="Z8" s="169">
        <v>1.8</v>
      </c>
      <c r="AA8" s="169">
        <v>1.9</v>
      </c>
      <c r="AB8" s="169">
        <v>1.9</v>
      </c>
      <c r="AC8" s="169">
        <v>2</v>
      </c>
      <c r="AD8" s="169">
        <v>2.1</v>
      </c>
      <c r="AE8" s="169">
        <v>2.2000000000000002</v>
      </c>
      <c r="AF8" s="169">
        <v>2.2999999999999998</v>
      </c>
      <c r="AG8" s="169">
        <v>2.4</v>
      </c>
      <c r="AH8" s="169">
        <v>2.5</v>
      </c>
      <c r="AI8" s="169">
        <v>2.6</v>
      </c>
      <c r="AJ8" s="169">
        <v>2.7</v>
      </c>
      <c r="AK8" s="169">
        <v>2.8</v>
      </c>
      <c r="AL8" s="169">
        <v>2.8</v>
      </c>
      <c r="AM8" s="169">
        <v>2.9</v>
      </c>
      <c r="AN8" s="169">
        <v>3</v>
      </c>
      <c r="AO8" s="169">
        <v>3.2</v>
      </c>
      <c r="AP8" s="169">
        <v>3.3</v>
      </c>
      <c r="AQ8" s="169">
        <v>3.3</v>
      </c>
      <c r="AR8" s="169">
        <v>3.4</v>
      </c>
      <c r="AS8" s="169">
        <v>3.5</v>
      </c>
      <c r="AT8" s="169">
        <v>3.6</v>
      </c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</row>
    <row r="9" spans="1:69" x14ac:dyDescent="0.35">
      <c r="A9" s="10" t="s">
        <v>99</v>
      </c>
      <c r="B9" s="185">
        <v>42.44935109</v>
      </c>
      <c r="C9" s="185">
        <v>41.700550049999997</v>
      </c>
      <c r="D9" s="185">
        <v>42.542840939999998</v>
      </c>
      <c r="E9" s="185">
        <v>44.405442749999999</v>
      </c>
      <c r="F9" s="185">
        <v>45.338385430000002</v>
      </c>
      <c r="G9" s="185">
        <v>45.80563789</v>
      </c>
      <c r="H9" s="185">
        <v>44.570818170000003</v>
      </c>
      <c r="I9" s="185">
        <v>43.571784170000001</v>
      </c>
      <c r="J9" s="185">
        <v>42.754298640000002</v>
      </c>
      <c r="K9" s="185">
        <v>41.859857519999998</v>
      </c>
      <c r="L9" s="185">
        <v>40.876678349999999</v>
      </c>
      <c r="M9" s="185">
        <v>39.87484508</v>
      </c>
      <c r="N9" s="185">
        <v>39.222013519999997</v>
      </c>
      <c r="O9" s="185">
        <v>37.000044860000003</v>
      </c>
      <c r="P9" s="185">
        <v>35.714664249999998</v>
      </c>
      <c r="Q9" s="185">
        <v>33.672766750000001</v>
      </c>
      <c r="R9" s="185">
        <v>33.668448429999998</v>
      </c>
      <c r="S9" s="185">
        <v>33.223299859999997</v>
      </c>
      <c r="T9" s="185">
        <v>33.360554559999997</v>
      </c>
      <c r="U9" s="185">
        <v>33.43520805</v>
      </c>
      <c r="V9" s="185">
        <v>33.251405200000001</v>
      </c>
      <c r="W9" s="300">
        <v>33.351200140000003</v>
      </c>
      <c r="Y9" s="169">
        <v>2</v>
      </c>
      <c r="Z9" s="169">
        <v>1.8</v>
      </c>
      <c r="AA9" s="169">
        <v>1.9</v>
      </c>
      <c r="AB9" s="169">
        <v>1.9</v>
      </c>
      <c r="AC9" s="169">
        <v>2</v>
      </c>
      <c r="AD9" s="169">
        <v>2.1</v>
      </c>
      <c r="AE9" s="169">
        <v>2.2000000000000002</v>
      </c>
      <c r="AF9" s="169">
        <v>2.2000000000000002</v>
      </c>
      <c r="AG9" s="169">
        <v>2.2999999999999998</v>
      </c>
      <c r="AH9" s="169">
        <v>2.4</v>
      </c>
      <c r="AI9" s="169">
        <v>2.6</v>
      </c>
      <c r="AJ9" s="169">
        <v>1.6</v>
      </c>
      <c r="AK9" s="169">
        <v>1.6</v>
      </c>
      <c r="AL9" s="169">
        <v>1.7</v>
      </c>
      <c r="AM9" s="169">
        <v>1.8</v>
      </c>
      <c r="AN9" s="169">
        <v>1.9</v>
      </c>
      <c r="AO9" s="169">
        <v>1.9</v>
      </c>
      <c r="AP9" s="169">
        <v>2</v>
      </c>
      <c r="AQ9" s="169">
        <v>2</v>
      </c>
      <c r="AR9" s="169">
        <v>2</v>
      </c>
      <c r="AS9" s="169">
        <v>2</v>
      </c>
      <c r="AT9" s="169">
        <v>2.1</v>
      </c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</row>
    <row r="10" spans="1:69" x14ac:dyDescent="0.35">
      <c r="A10" s="10" t="s">
        <v>100</v>
      </c>
      <c r="B10" s="185">
        <v>31.699986500000001</v>
      </c>
      <c r="C10" s="185">
        <v>32.350619760000001</v>
      </c>
      <c r="D10" s="185">
        <v>32.262084399999999</v>
      </c>
      <c r="E10" s="185">
        <v>32.630145339999999</v>
      </c>
      <c r="F10" s="185">
        <v>31.240266439999999</v>
      </c>
      <c r="G10" s="185">
        <v>29.706585239999999</v>
      </c>
      <c r="H10" s="185">
        <v>27.300513200000001</v>
      </c>
      <c r="I10" s="185">
        <v>26.042129339999999</v>
      </c>
      <c r="J10" s="185">
        <v>25.82069289</v>
      </c>
      <c r="K10" s="185">
        <v>26.766050740000001</v>
      </c>
      <c r="L10" s="185">
        <v>30.15530253</v>
      </c>
      <c r="M10" s="185">
        <v>29.741904030000001</v>
      </c>
      <c r="N10" s="185">
        <v>27.809955460000001</v>
      </c>
      <c r="O10" s="185">
        <v>26.166060160000001</v>
      </c>
      <c r="P10" s="185">
        <v>27.556594830000002</v>
      </c>
      <c r="Q10" s="185">
        <v>29.431986779999999</v>
      </c>
      <c r="R10" s="185">
        <v>31.492079560000001</v>
      </c>
      <c r="S10" s="185">
        <v>35.226261880000003</v>
      </c>
      <c r="T10" s="185">
        <v>38.0749</v>
      </c>
      <c r="U10" s="185">
        <v>38.00745131</v>
      </c>
      <c r="V10" s="185">
        <v>36.928709249999997</v>
      </c>
      <c r="W10" s="300">
        <v>39.6382476</v>
      </c>
      <c r="Y10" s="169">
        <v>3.9</v>
      </c>
      <c r="Z10" s="169">
        <v>4.5</v>
      </c>
      <c r="AA10" s="169">
        <v>6</v>
      </c>
      <c r="AB10" s="169">
        <v>6.5</v>
      </c>
      <c r="AC10" s="169">
        <v>6.5</v>
      </c>
      <c r="AD10" s="169">
        <v>7.8</v>
      </c>
      <c r="AE10" s="169">
        <v>8.1</v>
      </c>
      <c r="AF10" s="169">
        <v>9</v>
      </c>
      <c r="AG10" s="169">
        <v>10.6</v>
      </c>
      <c r="AH10" s="169">
        <v>10.8</v>
      </c>
      <c r="AI10" s="169">
        <v>12</v>
      </c>
      <c r="AJ10" s="169">
        <v>13</v>
      </c>
      <c r="AK10" s="169">
        <v>14.1</v>
      </c>
      <c r="AL10" s="169">
        <v>14.4</v>
      </c>
      <c r="AM10" s="169">
        <v>14</v>
      </c>
      <c r="AN10" s="169">
        <v>13.8</v>
      </c>
      <c r="AO10" s="169">
        <v>14.1</v>
      </c>
      <c r="AP10" s="169">
        <v>14.6</v>
      </c>
      <c r="AQ10" s="169">
        <v>14.2</v>
      </c>
      <c r="AR10" s="169">
        <v>14.1</v>
      </c>
      <c r="AS10" s="169">
        <v>14.4</v>
      </c>
      <c r="AT10" s="169">
        <v>14.8</v>
      </c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</row>
    <row r="11" spans="1:69" x14ac:dyDescent="0.35">
      <c r="A11" s="10" t="s">
        <v>101</v>
      </c>
      <c r="B11" s="185">
        <v>33.631020960000001</v>
      </c>
      <c r="C11" s="185">
        <v>35.33181287</v>
      </c>
      <c r="D11" s="185">
        <v>37.003320340000002</v>
      </c>
      <c r="E11" s="185">
        <v>36.996486500000003</v>
      </c>
      <c r="F11" s="185">
        <v>36.990020659999999</v>
      </c>
      <c r="G11" s="185">
        <v>37.096748040000001</v>
      </c>
      <c r="H11" s="185">
        <v>37.181124199999999</v>
      </c>
      <c r="I11" s="185">
        <v>34.870327400000001</v>
      </c>
      <c r="J11" s="185">
        <v>32.36833669</v>
      </c>
      <c r="K11" s="185">
        <v>30.339347830000001</v>
      </c>
      <c r="L11" s="185">
        <v>30.84695486</v>
      </c>
      <c r="M11" s="185">
        <v>31.517896889999999</v>
      </c>
      <c r="N11" s="185">
        <v>31.56134539</v>
      </c>
      <c r="O11" s="185">
        <v>31.659758629999999</v>
      </c>
      <c r="P11" s="185">
        <v>31.493802840000001</v>
      </c>
      <c r="Q11" s="185">
        <v>31.64155551</v>
      </c>
      <c r="R11" s="185">
        <v>31.910637309999998</v>
      </c>
      <c r="S11" s="185">
        <v>32.580492909999997</v>
      </c>
      <c r="T11" s="185">
        <v>33.73988817</v>
      </c>
      <c r="U11" s="185">
        <v>35.155314509999997</v>
      </c>
      <c r="V11" s="185">
        <v>36.757830849999998</v>
      </c>
      <c r="W11" s="300">
        <v>37.933130419999998</v>
      </c>
      <c r="Y11" s="169">
        <v>0.7</v>
      </c>
      <c r="Z11" s="169">
        <v>0.7</v>
      </c>
      <c r="AA11" s="169">
        <v>0.7</v>
      </c>
      <c r="AB11" s="169">
        <v>0.7</v>
      </c>
      <c r="AC11" s="169">
        <v>0.8</v>
      </c>
      <c r="AD11" s="169">
        <v>0.6</v>
      </c>
      <c r="AE11" s="169">
        <v>0.7</v>
      </c>
      <c r="AF11" s="169">
        <v>0.7</v>
      </c>
      <c r="AG11" s="169">
        <v>0.7</v>
      </c>
      <c r="AH11" s="169">
        <v>0.8</v>
      </c>
      <c r="AI11" s="169">
        <v>0.8</v>
      </c>
      <c r="AJ11" s="169">
        <v>0.9</v>
      </c>
      <c r="AK11" s="169">
        <v>1</v>
      </c>
      <c r="AL11" s="169">
        <v>1</v>
      </c>
      <c r="AM11" s="169">
        <v>1</v>
      </c>
      <c r="AN11" s="169">
        <v>1</v>
      </c>
      <c r="AO11" s="169">
        <v>1.1000000000000001</v>
      </c>
      <c r="AP11" s="169">
        <v>1.1000000000000001</v>
      </c>
      <c r="AQ11" s="169">
        <v>1.1000000000000001</v>
      </c>
      <c r="AR11" s="169">
        <v>1.1000000000000001</v>
      </c>
      <c r="AS11" s="169">
        <v>1.1000000000000001</v>
      </c>
      <c r="AT11" s="169">
        <v>1.2</v>
      </c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</row>
    <row r="12" spans="1:69" x14ac:dyDescent="0.35">
      <c r="A12" s="10" t="s">
        <v>102</v>
      </c>
      <c r="B12" s="185">
        <v>44.15513155</v>
      </c>
      <c r="C12" s="185">
        <v>39.586280809999998</v>
      </c>
      <c r="D12" s="185">
        <v>31.117482939999999</v>
      </c>
      <c r="E12" s="185">
        <v>29.309476289999999</v>
      </c>
      <c r="F12" s="185">
        <v>26.33606194</v>
      </c>
      <c r="G12" s="185">
        <v>24.672625190000002</v>
      </c>
      <c r="H12" s="185">
        <v>23.124343079999999</v>
      </c>
      <c r="I12" s="185">
        <v>22.389630530000002</v>
      </c>
      <c r="J12" s="185">
        <v>22.92920578</v>
      </c>
      <c r="K12" s="185">
        <v>23.825914260000001</v>
      </c>
      <c r="L12" s="185">
        <v>23.755368140000002</v>
      </c>
      <c r="M12" s="185">
        <v>23.12423244</v>
      </c>
      <c r="N12" s="185">
        <v>22.079174779999999</v>
      </c>
      <c r="O12" s="185">
        <v>21.527748219999999</v>
      </c>
      <c r="P12" s="185">
        <v>20.82221668</v>
      </c>
      <c r="Q12" s="185">
        <v>20.135859719999999</v>
      </c>
      <c r="R12" s="185">
        <v>20.0841648</v>
      </c>
      <c r="S12" s="185">
        <v>20.38445132</v>
      </c>
      <c r="T12" s="185">
        <v>20.471471000000001</v>
      </c>
      <c r="U12" s="185">
        <v>20.522203480000002</v>
      </c>
      <c r="V12" s="185">
        <v>20.772740979999998</v>
      </c>
      <c r="W12" s="300">
        <v>20.903560150000001</v>
      </c>
      <c r="Y12" s="169">
        <v>16.7</v>
      </c>
      <c r="Z12" s="169">
        <v>17.600000000000001</v>
      </c>
      <c r="AA12" s="169">
        <v>18.8</v>
      </c>
      <c r="AB12" s="169">
        <v>19.899999999999999</v>
      </c>
      <c r="AC12" s="169">
        <v>21</v>
      </c>
      <c r="AD12" s="169">
        <v>22.3</v>
      </c>
      <c r="AE12" s="169">
        <v>23.7</v>
      </c>
      <c r="AF12" s="169">
        <v>24.4</v>
      </c>
      <c r="AG12" s="169">
        <v>26.1</v>
      </c>
      <c r="AH12" s="169">
        <v>27.9</v>
      </c>
      <c r="AI12" s="169">
        <v>29.9</v>
      </c>
      <c r="AJ12" s="169">
        <v>32.4</v>
      </c>
      <c r="AK12" s="169">
        <v>35.5</v>
      </c>
      <c r="AL12" s="169">
        <v>37.700000000000003</v>
      </c>
      <c r="AM12" s="169">
        <v>37.9</v>
      </c>
      <c r="AN12" s="169">
        <v>39.299999999999997</v>
      </c>
      <c r="AO12" s="169">
        <v>41.2</v>
      </c>
      <c r="AP12" s="169">
        <v>43.1</v>
      </c>
      <c r="AQ12" s="169">
        <v>43.8</v>
      </c>
      <c r="AR12" s="169">
        <v>46.5</v>
      </c>
      <c r="AS12" s="169">
        <v>50.7</v>
      </c>
      <c r="AT12" s="169">
        <v>54.1</v>
      </c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</row>
    <row r="13" spans="1:69" x14ac:dyDescent="0.35">
      <c r="A13" s="10" t="s">
        <v>103</v>
      </c>
      <c r="B13" s="185">
        <v>3.5678881659999999</v>
      </c>
      <c r="C13" s="185">
        <v>3.5588474579999998</v>
      </c>
      <c r="D13" s="185">
        <v>3.564564098</v>
      </c>
      <c r="E13" s="185">
        <v>3.5603065229999999</v>
      </c>
      <c r="F13" s="185">
        <v>3.5614965500000002</v>
      </c>
      <c r="G13" s="185">
        <v>3.5638079500000002</v>
      </c>
      <c r="H13" s="185">
        <v>3.5800664590000002</v>
      </c>
      <c r="I13" s="185">
        <v>3.7545631660000001</v>
      </c>
      <c r="J13" s="185">
        <v>3.8492524270000001</v>
      </c>
      <c r="K13" s="185">
        <v>3.8411768510000002</v>
      </c>
      <c r="L13" s="185">
        <v>3.4153595270000001</v>
      </c>
      <c r="M13" s="185">
        <v>2.8288103169999999</v>
      </c>
      <c r="N13" s="185">
        <v>2.1734295619999999</v>
      </c>
      <c r="O13" s="185">
        <v>1.669272461</v>
      </c>
      <c r="P13" s="185">
        <v>1.3888997080000001</v>
      </c>
      <c r="Q13" s="185">
        <v>1.2679751859999999</v>
      </c>
      <c r="R13" s="185">
        <v>1.2997593750000001</v>
      </c>
      <c r="S13" s="185">
        <v>1.3889605309999999</v>
      </c>
      <c r="T13" s="185">
        <v>1.4246245040000001</v>
      </c>
      <c r="U13" s="185">
        <v>1.4213589069999999</v>
      </c>
      <c r="V13" s="185">
        <v>1.368720994</v>
      </c>
      <c r="W13" s="300">
        <v>1.3719581000000001</v>
      </c>
      <c r="Y13" s="169">
        <v>0.8</v>
      </c>
      <c r="Z13" s="169">
        <v>0.9</v>
      </c>
      <c r="AA13" s="169">
        <v>0.9</v>
      </c>
      <c r="AB13" s="169">
        <v>0.9</v>
      </c>
      <c r="AC13" s="169">
        <v>1</v>
      </c>
      <c r="AD13" s="169">
        <v>1.1000000000000001</v>
      </c>
      <c r="AE13" s="169">
        <v>1.2</v>
      </c>
      <c r="AF13" s="169">
        <v>1.3</v>
      </c>
      <c r="AG13" s="169">
        <v>1.5</v>
      </c>
      <c r="AH13" s="169">
        <v>1.7</v>
      </c>
      <c r="AI13" s="169">
        <v>1.9</v>
      </c>
      <c r="AJ13" s="169">
        <v>2.1</v>
      </c>
      <c r="AK13" s="169">
        <v>2.2999999999999998</v>
      </c>
      <c r="AL13" s="169">
        <v>2.4</v>
      </c>
      <c r="AM13" s="169">
        <v>2.6</v>
      </c>
      <c r="AN13" s="169">
        <v>2.8</v>
      </c>
      <c r="AO13" s="169">
        <v>2.9</v>
      </c>
      <c r="AP13" s="169">
        <v>3</v>
      </c>
      <c r="AQ13" s="169">
        <v>3.1</v>
      </c>
      <c r="AR13" s="169">
        <v>3.2</v>
      </c>
      <c r="AS13" s="169">
        <v>3.3</v>
      </c>
      <c r="AT13" s="169">
        <v>3.5</v>
      </c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</row>
    <row r="14" spans="1:69" x14ac:dyDescent="0.35">
      <c r="A14" s="10" t="s">
        <v>104</v>
      </c>
      <c r="B14" s="185">
        <v>21.377763819999998</v>
      </c>
      <c r="C14" s="185">
        <v>18.844599030000001</v>
      </c>
      <c r="D14" s="185">
        <v>14.906582159999999</v>
      </c>
      <c r="E14" s="185">
        <v>14.168175529999999</v>
      </c>
      <c r="F14" s="185">
        <v>12.049724749999999</v>
      </c>
      <c r="G14" s="185">
        <v>16.219768689999999</v>
      </c>
      <c r="H14" s="185">
        <v>20.631137020000001</v>
      </c>
      <c r="I14" s="185">
        <v>25.233677950000001</v>
      </c>
      <c r="J14" s="185">
        <v>22.958244560000001</v>
      </c>
      <c r="K14" s="185">
        <v>19.21635161</v>
      </c>
      <c r="L14" s="185">
        <v>17.110574740000001</v>
      </c>
      <c r="M14" s="185">
        <v>16.97872461</v>
      </c>
      <c r="N14" s="185">
        <v>17.636081140000002</v>
      </c>
      <c r="O14" s="185">
        <v>17.159417319999999</v>
      </c>
      <c r="P14" s="185">
        <v>17.21648235</v>
      </c>
      <c r="Q14" s="185">
        <v>17.336958020000001</v>
      </c>
      <c r="R14" s="185">
        <v>17.237147319999998</v>
      </c>
      <c r="S14" s="185">
        <v>17.26377222</v>
      </c>
      <c r="T14" s="185">
        <v>17.27970307</v>
      </c>
      <c r="U14" s="185">
        <v>17.260870799999999</v>
      </c>
      <c r="V14" s="185">
        <v>17.26840709</v>
      </c>
      <c r="W14" s="300">
        <v>17.26980447</v>
      </c>
      <c r="Y14" s="169">
        <v>1.6</v>
      </c>
      <c r="Z14" s="169">
        <v>1.7</v>
      </c>
      <c r="AA14" s="169">
        <v>1.7</v>
      </c>
      <c r="AB14" s="169">
        <v>1.7</v>
      </c>
      <c r="AC14" s="169">
        <v>1.7</v>
      </c>
      <c r="AD14" s="169">
        <v>1.7</v>
      </c>
      <c r="AE14" s="169">
        <v>1.4</v>
      </c>
      <c r="AF14" s="169">
        <v>1.5</v>
      </c>
      <c r="AG14" s="169">
        <v>1.7</v>
      </c>
      <c r="AH14" s="169">
        <v>2.1</v>
      </c>
      <c r="AI14" s="169">
        <v>2.2000000000000002</v>
      </c>
      <c r="AJ14" s="169">
        <v>1.9</v>
      </c>
      <c r="AK14" s="169">
        <v>2.5</v>
      </c>
      <c r="AL14" s="169">
        <v>2</v>
      </c>
      <c r="AM14" s="169">
        <v>2.2000000000000002</v>
      </c>
      <c r="AN14" s="169">
        <v>1.9</v>
      </c>
      <c r="AO14" s="169">
        <v>2.2000000000000002</v>
      </c>
      <c r="AP14" s="169">
        <v>2.2999999999999998</v>
      </c>
      <c r="AQ14" s="169">
        <v>2.2000000000000002</v>
      </c>
      <c r="AR14" s="169">
        <v>2.2000000000000002</v>
      </c>
      <c r="AS14" s="169">
        <v>2.2999999999999998</v>
      </c>
      <c r="AT14" s="169">
        <v>2.4</v>
      </c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</row>
    <row r="15" spans="1:69" x14ac:dyDescent="0.35">
      <c r="A15" s="10" t="s">
        <v>105</v>
      </c>
      <c r="B15" s="185">
        <v>48.635073759999997</v>
      </c>
      <c r="C15" s="185">
        <v>47.04440202</v>
      </c>
      <c r="D15" s="185">
        <v>45.238384119999999</v>
      </c>
      <c r="E15" s="185">
        <v>42.768099239999998</v>
      </c>
      <c r="F15" s="185">
        <v>41.691258509999997</v>
      </c>
      <c r="G15" s="185">
        <v>42.732241309999999</v>
      </c>
      <c r="H15" s="185">
        <v>44.680456220000003</v>
      </c>
      <c r="I15" s="185">
        <v>45.762864499999999</v>
      </c>
      <c r="J15" s="185">
        <v>47.017745179999999</v>
      </c>
      <c r="K15" s="185">
        <v>47.95005347</v>
      </c>
      <c r="L15" s="185">
        <v>47.763779649999996</v>
      </c>
      <c r="M15" s="185">
        <v>46.233187690000001</v>
      </c>
      <c r="N15" s="185">
        <v>45.803014330000003</v>
      </c>
      <c r="O15" s="185">
        <v>45.513338330000003</v>
      </c>
      <c r="P15" s="185">
        <v>44.559442429999997</v>
      </c>
      <c r="Q15" s="185">
        <v>41.574904220000001</v>
      </c>
      <c r="R15" s="185">
        <v>39.145694689999999</v>
      </c>
      <c r="S15" s="185">
        <v>37.288964659999998</v>
      </c>
      <c r="T15" s="185">
        <v>35.329693650000003</v>
      </c>
      <c r="U15" s="185">
        <v>34.667046679999999</v>
      </c>
      <c r="V15" s="185">
        <v>35.100661440000003</v>
      </c>
      <c r="W15" s="300">
        <v>37.190305459999998</v>
      </c>
      <c r="Y15" s="169">
        <v>19.2</v>
      </c>
      <c r="Z15" s="169">
        <v>20.3</v>
      </c>
      <c r="AA15" s="169">
        <v>22.8</v>
      </c>
      <c r="AB15" s="169">
        <v>25.4</v>
      </c>
      <c r="AC15" s="169">
        <v>28.2</v>
      </c>
      <c r="AD15" s="169">
        <v>31.4</v>
      </c>
      <c r="AE15" s="169">
        <v>34.4</v>
      </c>
      <c r="AF15" s="169">
        <v>38.1</v>
      </c>
      <c r="AG15" s="169">
        <v>43</v>
      </c>
      <c r="AH15" s="169">
        <v>47.7</v>
      </c>
      <c r="AI15" s="169">
        <v>52.3</v>
      </c>
      <c r="AJ15" s="169">
        <v>57.7</v>
      </c>
      <c r="AK15" s="169">
        <v>63.7</v>
      </c>
      <c r="AL15" s="169">
        <v>69.400000000000006</v>
      </c>
      <c r="AM15" s="169">
        <v>75.3</v>
      </c>
      <c r="AN15" s="169">
        <v>81.5</v>
      </c>
      <c r="AO15" s="169">
        <v>87.7</v>
      </c>
      <c r="AP15" s="169">
        <v>94</v>
      </c>
      <c r="AQ15" s="169">
        <v>99.5</v>
      </c>
      <c r="AR15" s="169">
        <v>104.6</v>
      </c>
      <c r="AS15" s="169">
        <v>110.1</v>
      </c>
      <c r="AT15" s="169">
        <v>116.2</v>
      </c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</row>
    <row r="16" spans="1:69" x14ac:dyDescent="0.35">
      <c r="A16" s="10" t="s">
        <v>106</v>
      </c>
      <c r="B16" s="185">
        <v>24.529201839999999</v>
      </c>
      <c r="C16" s="185">
        <v>27.000407840000001</v>
      </c>
      <c r="D16" s="185">
        <v>27.418530149999999</v>
      </c>
      <c r="E16" s="185">
        <v>28.73669555</v>
      </c>
      <c r="F16" s="185">
        <v>30.500897760000001</v>
      </c>
      <c r="G16" s="185">
        <v>32.785265709999997</v>
      </c>
      <c r="H16" s="185">
        <v>31.65347483</v>
      </c>
      <c r="I16" s="185">
        <v>28.94841705</v>
      </c>
      <c r="J16" s="185">
        <v>28.175059560000001</v>
      </c>
      <c r="K16" s="185">
        <v>30.400321850000001</v>
      </c>
      <c r="L16" s="185">
        <v>34.386210609999999</v>
      </c>
      <c r="M16" s="185">
        <v>33.505060749999998</v>
      </c>
      <c r="N16" s="185">
        <v>31.87078369</v>
      </c>
      <c r="O16" s="185">
        <v>28.79441014</v>
      </c>
      <c r="P16" s="185">
        <v>27.235846030000001</v>
      </c>
      <c r="Q16" s="185">
        <v>25.614958219999998</v>
      </c>
      <c r="R16" s="185">
        <v>24.196656770000001</v>
      </c>
      <c r="S16" s="185">
        <v>23.652336640000001</v>
      </c>
      <c r="T16" s="185">
        <v>22.74597327</v>
      </c>
      <c r="U16" s="185">
        <v>22.0332221</v>
      </c>
      <c r="V16" s="185">
        <v>22.14302168</v>
      </c>
      <c r="W16" s="300">
        <v>22.982868010000001</v>
      </c>
      <c r="Y16" s="169">
        <v>1</v>
      </c>
      <c r="Z16" s="169">
        <v>1</v>
      </c>
      <c r="AA16" s="169">
        <v>1.1000000000000001</v>
      </c>
      <c r="AB16" s="169">
        <v>1.1000000000000001</v>
      </c>
      <c r="AC16" s="169">
        <v>1.1000000000000001</v>
      </c>
      <c r="AD16" s="169">
        <v>1.1000000000000001</v>
      </c>
      <c r="AE16" s="169">
        <v>1.2</v>
      </c>
      <c r="AF16" s="169">
        <v>1.3</v>
      </c>
      <c r="AG16" s="169">
        <v>1.4</v>
      </c>
      <c r="AH16" s="169">
        <v>1.2</v>
      </c>
      <c r="AI16" s="169">
        <v>1.3</v>
      </c>
      <c r="AJ16" s="169">
        <v>1.3</v>
      </c>
      <c r="AK16" s="169">
        <v>1.3</v>
      </c>
      <c r="AL16" s="169">
        <v>1.4</v>
      </c>
      <c r="AM16" s="169">
        <v>1.4</v>
      </c>
      <c r="AN16" s="169">
        <v>1.5</v>
      </c>
      <c r="AO16" s="169">
        <v>1.6</v>
      </c>
      <c r="AP16" s="169">
        <v>1.7</v>
      </c>
      <c r="AQ16" s="169">
        <v>1.7</v>
      </c>
      <c r="AR16" s="169">
        <v>1.8</v>
      </c>
      <c r="AS16" s="169">
        <v>1.9</v>
      </c>
      <c r="AT16" s="169">
        <v>1.9</v>
      </c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</row>
    <row r="17" spans="1:69" x14ac:dyDescent="0.35">
      <c r="A17" s="10" t="s">
        <v>107</v>
      </c>
      <c r="B17" s="185">
        <v>23.398268099999999</v>
      </c>
      <c r="C17" s="185">
        <v>23.079204529999998</v>
      </c>
      <c r="D17" s="185">
        <v>22.969715900000001</v>
      </c>
      <c r="E17" s="185">
        <v>19.874383609999999</v>
      </c>
      <c r="F17" s="185">
        <v>17.36531282</v>
      </c>
      <c r="G17" s="185">
        <v>14.50983812</v>
      </c>
      <c r="H17" s="185">
        <v>15.42548972</v>
      </c>
      <c r="I17" s="185">
        <v>16.261732559999999</v>
      </c>
      <c r="J17" s="185">
        <v>16.989825459999999</v>
      </c>
      <c r="K17" s="185">
        <v>17.39901103</v>
      </c>
      <c r="L17" s="185">
        <v>17.660647130000001</v>
      </c>
      <c r="M17" s="185">
        <v>17.671992979999999</v>
      </c>
      <c r="N17" s="185">
        <v>17.965580129999999</v>
      </c>
      <c r="O17" s="185">
        <v>18.117998929999999</v>
      </c>
      <c r="P17" s="185">
        <v>18.775721189999999</v>
      </c>
      <c r="Q17" s="185">
        <v>19.379848549999998</v>
      </c>
      <c r="R17" s="185">
        <v>19.43443456</v>
      </c>
      <c r="S17" s="185">
        <v>20.53487097</v>
      </c>
      <c r="T17" s="185">
        <v>21.84019691</v>
      </c>
      <c r="U17" s="185">
        <v>24.95155986</v>
      </c>
      <c r="V17" s="185">
        <v>26.710246569999999</v>
      </c>
      <c r="W17" s="300">
        <v>28.089757370000001</v>
      </c>
      <c r="Y17" s="169">
        <v>5.7</v>
      </c>
      <c r="Z17" s="169">
        <v>5.8</v>
      </c>
      <c r="AA17" s="169">
        <v>5.9</v>
      </c>
      <c r="AB17" s="169">
        <v>6.1</v>
      </c>
      <c r="AC17" s="169">
        <v>6.1</v>
      </c>
      <c r="AD17" s="169">
        <v>6.5</v>
      </c>
      <c r="AE17" s="169">
        <v>6.8</v>
      </c>
      <c r="AF17" s="169">
        <v>6.7</v>
      </c>
      <c r="AG17" s="169">
        <v>7</v>
      </c>
      <c r="AH17" s="169">
        <v>7.4</v>
      </c>
      <c r="AI17" s="169">
        <v>7.9</v>
      </c>
      <c r="AJ17" s="169">
        <v>8.1999999999999993</v>
      </c>
      <c r="AK17" s="169">
        <v>8.5</v>
      </c>
      <c r="AL17" s="169">
        <v>8.8000000000000007</v>
      </c>
      <c r="AM17" s="169">
        <v>9.6999999999999993</v>
      </c>
      <c r="AN17" s="169">
        <v>10.7</v>
      </c>
      <c r="AO17" s="169">
        <v>11.4</v>
      </c>
      <c r="AP17" s="169">
        <v>12.1</v>
      </c>
      <c r="AQ17" s="169">
        <v>12.7</v>
      </c>
      <c r="AR17" s="169">
        <v>13.1</v>
      </c>
      <c r="AS17" s="169">
        <v>13.8</v>
      </c>
      <c r="AT17" s="169">
        <v>14.5</v>
      </c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</row>
    <row r="18" spans="1:69" x14ac:dyDescent="0.35">
      <c r="A18" s="10" t="s">
        <v>108</v>
      </c>
      <c r="B18" s="185">
        <v>43.100871339999998</v>
      </c>
      <c r="C18" s="185">
        <v>42.324692779999999</v>
      </c>
      <c r="D18" s="185">
        <v>42.22745123</v>
      </c>
      <c r="E18" s="185">
        <v>42.165358570000002</v>
      </c>
      <c r="F18" s="185">
        <v>43.48016569</v>
      </c>
      <c r="G18" s="185">
        <v>43.955379720000003</v>
      </c>
      <c r="H18" s="185">
        <v>43.991583669999997</v>
      </c>
      <c r="I18" s="185">
        <v>44.241164869999999</v>
      </c>
      <c r="J18" s="185">
        <v>44.84929597</v>
      </c>
      <c r="K18" s="185">
        <v>45.374440380000003</v>
      </c>
      <c r="L18" s="185">
        <v>46.089477520000003</v>
      </c>
      <c r="M18" s="185">
        <v>45.665709530000001</v>
      </c>
      <c r="N18" s="185">
        <v>46.584467449999998</v>
      </c>
      <c r="O18" s="185">
        <v>46.09489233</v>
      </c>
      <c r="P18" s="185">
        <v>44.844586980000003</v>
      </c>
      <c r="Q18" s="185">
        <v>45.311860160000002</v>
      </c>
      <c r="R18" s="185">
        <v>46.627354699999998</v>
      </c>
      <c r="S18" s="185">
        <v>49.916829309999997</v>
      </c>
      <c r="T18" s="185">
        <v>44.496155709999996</v>
      </c>
      <c r="U18" s="185">
        <v>38.92728202</v>
      </c>
      <c r="V18" s="185">
        <v>32.43475531</v>
      </c>
      <c r="W18" s="300">
        <v>32.329989240000003</v>
      </c>
      <c r="Y18" s="169">
        <v>0.7</v>
      </c>
      <c r="Z18" s="169">
        <v>0.7</v>
      </c>
      <c r="AA18" s="169">
        <v>0.7</v>
      </c>
      <c r="AB18" s="169">
        <v>0.8</v>
      </c>
      <c r="AC18" s="169">
        <v>0.8</v>
      </c>
      <c r="AD18" s="169">
        <v>0.8</v>
      </c>
      <c r="AE18" s="169">
        <v>0.8</v>
      </c>
      <c r="AF18" s="169">
        <v>0.9</v>
      </c>
      <c r="AG18" s="169">
        <v>0.9</v>
      </c>
      <c r="AH18" s="169">
        <v>1</v>
      </c>
      <c r="AI18" s="169">
        <v>0.9</v>
      </c>
      <c r="AJ18" s="169">
        <v>1</v>
      </c>
      <c r="AK18" s="169">
        <v>1</v>
      </c>
      <c r="AL18" s="169">
        <v>1</v>
      </c>
      <c r="AM18" s="169">
        <v>1.1000000000000001</v>
      </c>
      <c r="AN18" s="169">
        <v>1.2</v>
      </c>
      <c r="AO18" s="169">
        <v>1.2</v>
      </c>
      <c r="AP18" s="169">
        <v>1.3</v>
      </c>
      <c r="AQ18" s="169">
        <v>1.3</v>
      </c>
      <c r="AR18" s="169">
        <v>1.4</v>
      </c>
      <c r="AS18" s="169">
        <v>1.4</v>
      </c>
      <c r="AT18" s="169">
        <v>1.5</v>
      </c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</row>
    <row r="19" spans="1:69" x14ac:dyDescent="0.35">
      <c r="A19" s="10" t="s">
        <v>109</v>
      </c>
      <c r="B19" s="185">
        <v>8.7553638760000005</v>
      </c>
      <c r="C19" s="185">
        <v>8.732394502</v>
      </c>
      <c r="D19" s="185">
        <v>7.9347934660000004</v>
      </c>
      <c r="E19" s="185">
        <v>7.4094721029999997</v>
      </c>
      <c r="F19" s="185">
        <v>6.6539176820000003</v>
      </c>
      <c r="G19" s="185">
        <v>6.4420368899999998</v>
      </c>
      <c r="H19" s="185">
        <v>5.9780281009999996</v>
      </c>
      <c r="I19" s="185">
        <v>5.5695646099999996</v>
      </c>
      <c r="J19" s="185">
        <v>5.2674701830000004</v>
      </c>
      <c r="K19" s="185">
        <v>5.4784739169999996</v>
      </c>
      <c r="L19" s="185">
        <v>5.5193567640000003</v>
      </c>
      <c r="M19" s="185">
        <v>5.4663023940000004</v>
      </c>
      <c r="N19" s="185">
        <v>5.3296490580000002</v>
      </c>
      <c r="O19" s="185">
        <v>5.4295938809999997</v>
      </c>
      <c r="P19" s="185">
        <v>5.2200609910000004</v>
      </c>
      <c r="Q19" s="185">
        <v>4.7932419580000003</v>
      </c>
      <c r="R19" s="185">
        <v>4.7431156200000002</v>
      </c>
      <c r="S19" s="185">
        <v>5.141943704</v>
      </c>
      <c r="T19" s="185">
        <v>5.3394064749999997</v>
      </c>
      <c r="U19" s="185">
        <v>5.150625153</v>
      </c>
      <c r="V19" s="185">
        <v>5.1644106760000001</v>
      </c>
      <c r="W19" s="300">
        <v>5.1550551469999997</v>
      </c>
      <c r="Y19" s="169">
        <v>1.4</v>
      </c>
      <c r="Z19" s="169">
        <v>1.4</v>
      </c>
      <c r="AA19" s="169">
        <v>1.5</v>
      </c>
      <c r="AB19" s="169">
        <v>1.5</v>
      </c>
      <c r="AC19" s="169">
        <v>1.6</v>
      </c>
      <c r="AD19" s="169">
        <v>1.8</v>
      </c>
      <c r="AE19" s="169">
        <v>1.9</v>
      </c>
      <c r="AF19" s="169">
        <v>1.9</v>
      </c>
      <c r="AG19" s="169">
        <v>2</v>
      </c>
      <c r="AH19" s="169">
        <v>2.1</v>
      </c>
      <c r="AI19" s="169">
        <v>2.2000000000000002</v>
      </c>
      <c r="AJ19" s="169">
        <v>2.2000000000000002</v>
      </c>
      <c r="AK19" s="169">
        <v>2.2999999999999998</v>
      </c>
      <c r="AL19" s="169">
        <v>2.4</v>
      </c>
      <c r="AM19" s="169">
        <v>2.4</v>
      </c>
      <c r="AN19" s="169">
        <v>2.4</v>
      </c>
      <c r="AO19" s="169">
        <v>2.2999999999999998</v>
      </c>
      <c r="AP19" s="169">
        <v>2.2999999999999998</v>
      </c>
      <c r="AQ19" s="169">
        <v>2.2000000000000002</v>
      </c>
      <c r="AR19" s="169">
        <v>2.2000000000000002</v>
      </c>
      <c r="AS19" s="169">
        <v>2.2000000000000002</v>
      </c>
      <c r="AT19" s="169">
        <v>2.2999999999999998</v>
      </c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</row>
    <row r="20" spans="1:69" x14ac:dyDescent="0.35">
      <c r="A20" s="10" t="s">
        <v>110</v>
      </c>
      <c r="B20" s="185">
        <v>71.630609759999999</v>
      </c>
      <c r="C20" s="185">
        <v>72.811824819999998</v>
      </c>
      <c r="D20" s="185">
        <v>74.56752899</v>
      </c>
      <c r="E20" s="185">
        <v>76.096717010000006</v>
      </c>
      <c r="F20" s="185">
        <v>74.892631089999995</v>
      </c>
      <c r="G20" s="185">
        <v>72.313208340000003</v>
      </c>
      <c r="H20" s="185">
        <v>69.448788949999994</v>
      </c>
      <c r="I20" s="185">
        <v>68.471115530000006</v>
      </c>
      <c r="J20" s="185">
        <v>68.672996429999998</v>
      </c>
      <c r="K20" s="185">
        <v>69.457146730000005</v>
      </c>
      <c r="L20" s="185">
        <v>67.986635770000007</v>
      </c>
      <c r="M20" s="185">
        <v>68.26055538</v>
      </c>
      <c r="N20" s="185">
        <v>68.331616089999997</v>
      </c>
      <c r="O20" s="185">
        <v>70.251538229999994</v>
      </c>
      <c r="P20" s="185">
        <v>70.27091738</v>
      </c>
      <c r="Q20" s="185">
        <v>69.996986469999996</v>
      </c>
      <c r="R20" s="185">
        <v>71.136667160000002</v>
      </c>
      <c r="S20" s="185">
        <v>72.231988659999999</v>
      </c>
      <c r="T20" s="185">
        <v>73.236547110000004</v>
      </c>
      <c r="U20" s="185">
        <v>73.364223490000001</v>
      </c>
      <c r="V20" s="185">
        <v>74.046644520000001</v>
      </c>
      <c r="W20" s="300">
        <v>74.519243849999995</v>
      </c>
      <c r="Y20" s="169">
        <v>1.3</v>
      </c>
      <c r="Z20" s="169">
        <v>0.9</v>
      </c>
      <c r="AA20" s="169">
        <v>0.9</v>
      </c>
      <c r="AB20" s="169">
        <v>0.9</v>
      </c>
      <c r="AC20" s="169">
        <v>1.1000000000000001</v>
      </c>
      <c r="AD20" s="169">
        <v>1.5</v>
      </c>
      <c r="AE20" s="169">
        <v>1.6</v>
      </c>
      <c r="AF20" s="169">
        <v>1.7</v>
      </c>
      <c r="AG20" s="169">
        <v>1.8</v>
      </c>
      <c r="AH20" s="169">
        <v>2</v>
      </c>
      <c r="AI20" s="169">
        <v>2.2000000000000002</v>
      </c>
      <c r="AJ20" s="169">
        <v>2.2999999999999998</v>
      </c>
      <c r="AK20" s="169">
        <v>2.4</v>
      </c>
      <c r="AL20" s="169">
        <v>2.7</v>
      </c>
      <c r="AM20" s="169">
        <v>2.7</v>
      </c>
      <c r="AN20" s="169">
        <v>2.7</v>
      </c>
      <c r="AO20" s="169">
        <v>2.8</v>
      </c>
      <c r="AP20" s="169">
        <v>2.7</v>
      </c>
      <c r="AQ20" s="169">
        <v>2.6</v>
      </c>
      <c r="AR20" s="169">
        <v>2.7</v>
      </c>
      <c r="AS20" s="169">
        <v>2.9</v>
      </c>
      <c r="AT20" s="169">
        <v>3</v>
      </c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</row>
    <row r="21" spans="1:69" x14ac:dyDescent="0.35">
      <c r="A21" s="10" t="s">
        <v>111</v>
      </c>
      <c r="B21" s="185">
        <v>34.413618489999998</v>
      </c>
      <c r="C21" s="185">
        <v>33.454982280000003</v>
      </c>
      <c r="D21" s="185">
        <v>33.862444680000003</v>
      </c>
      <c r="E21" s="185">
        <v>33.622466969999998</v>
      </c>
      <c r="F21" s="185">
        <v>33.778950639999998</v>
      </c>
      <c r="G21" s="185">
        <v>32.587905939999999</v>
      </c>
      <c r="H21" s="185">
        <v>32.017016099999999</v>
      </c>
      <c r="I21" s="185">
        <v>30.99538145</v>
      </c>
      <c r="J21" s="185">
        <v>29.678087189999999</v>
      </c>
      <c r="K21" s="185">
        <v>29.855622669999999</v>
      </c>
      <c r="L21" s="185">
        <v>30.122482049999999</v>
      </c>
      <c r="M21" s="185">
        <v>30.739981199999999</v>
      </c>
      <c r="N21" s="185">
        <v>29.89534278</v>
      </c>
      <c r="O21" s="185">
        <v>28.990124139999999</v>
      </c>
      <c r="P21" s="185">
        <v>27.890002819999999</v>
      </c>
      <c r="Q21" s="185">
        <v>27.179975859999999</v>
      </c>
      <c r="R21" s="185">
        <v>26.739364349999999</v>
      </c>
      <c r="S21" s="185">
        <v>26.306648119999998</v>
      </c>
      <c r="T21" s="185">
        <v>25.801259399999999</v>
      </c>
      <c r="U21" s="185">
        <v>25.07111338</v>
      </c>
      <c r="V21" s="185">
        <v>25.409382130000001</v>
      </c>
      <c r="W21" s="300">
        <v>25.395551810000001</v>
      </c>
      <c r="Y21" s="169">
        <v>7.1</v>
      </c>
      <c r="Z21" s="169">
        <v>7.8</v>
      </c>
      <c r="AA21" s="169">
        <v>8.1999999999999993</v>
      </c>
      <c r="AB21" s="169">
        <v>8.6</v>
      </c>
      <c r="AC21" s="169">
        <v>9.1</v>
      </c>
      <c r="AD21" s="169">
        <v>9.6</v>
      </c>
      <c r="AE21" s="169">
        <v>10.3</v>
      </c>
      <c r="AF21" s="169">
        <v>9.9</v>
      </c>
      <c r="AG21" s="169">
        <v>9.9</v>
      </c>
      <c r="AH21" s="169">
        <v>10.1</v>
      </c>
      <c r="AI21" s="169">
        <v>10.4</v>
      </c>
      <c r="AJ21" s="169">
        <v>10.6</v>
      </c>
      <c r="AK21" s="169">
        <v>11</v>
      </c>
      <c r="AL21" s="169">
        <v>11.3</v>
      </c>
      <c r="AM21" s="169">
        <v>11.8</v>
      </c>
      <c r="AN21" s="169">
        <v>12.2</v>
      </c>
      <c r="AO21" s="169">
        <v>12.6</v>
      </c>
      <c r="AP21" s="169">
        <v>13.2</v>
      </c>
      <c r="AQ21" s="169">
        <v>12.2</v>
      </c>
      <c r="AR21" s="169">
        <v>12.9</v>
      </c>
      <c r="AS21" s="169">
        <v>13.4</v>
      </c>
      <c r="AT21" s="169">
        <v>13.9</v>
      </c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</row>
    <row r="22" spans="1:69" x14ac:dyDescent="0.35">
      <c r="A22" s="10" t="s">
        <v>112</v>
      </c>
      <c r="B22" s="185">
        <v>39.419829659999998</v>
      </c>
      <c r="C22" s="185">
        <v>40.636993789999998</v>
      </c>
      <c r="D22" s="185">
        <v>41.100824789999997</v>
      </c>
      <c r="E22" s="185">
        <v>40.268030420000002</v>
      </c>
      <c r="F22" s="185">
        <v>39.495549590000003</v>
      </c>
      <c r="G22" s="185">
        <v>38.230707449999997</v>
      </c>
      <c r="H22" s="185">
        <v>36.730845539999997</v>
      </c>
      <c r="I22" s="185">
        <v>34.023944010000001</v>
      </c>
      <c r="J22" s="185">
        <v>32.433494410000002</v>
      </c>
      <c r="K22" s="185">
        <v>31.901380809999999</v>
      </c>
      <c r="L22" s="185">
        <v>32.357360870000001</v>
      </c>
      <c r="M22" s="185">
        <v>31.71841955</v>
      </c>
      <c r="N22" s="185">
        <v>30.75144263</v>
      </c>
      <c r="O22" s="185">
        <v>29.858121270000002</v>
      </c>
      <c r="P22" s="185">
        <v>29.222540500000001</v>
      </c>
      <c r="Q22" s="185">
        <v>28.10081886</v>
      </c>
      <c r="R22" s="185">
        <v>26.685150010000001</v>
      </c>
      <c r="S22" s="185">
        <v>25.328589839999999</v>
      </c>
      <c r="T22" s="185">
        <v>24.190805510000001</v>
      </c>
      <c r="U22" s="185">
        <v>24.01517496</v>
      </c>
      <c r="V22" s="185">
        <v>24.772206799999999</v>
      </c>
      <c r="W22" s="300">
        <v>26.494937700000001</v>
      </c>
      <c r="Y22" s="169">
        <v>3.2</v>
      </c>
      <c r="Z22" s="169">
        <v>3.4</v>
      </c>
      <c r="AA22" s="169">
        <v>3.6</v>
      </c>
      <c r="AB22" s="169">
        <v>3.7</v>
      </c>
      <c r="AC22" s="169">
        <v>3.9</v>
      </c>
      <c r="AD22" s="169">
        <v>4.2</v>
      </c>
      <c r="AE22" s="169">
        <v>4.5999999999999996</v>
      </c>
      <c r="AF22" s="169">
        <v>5</v>
      </c>
      <c r="AG22" s="169">
        <v>5.3</v>
      </c>
      <c r="AH22" s="169">
        <v>5.6</v>
      </c>
      <c r="AI22" s="169">
        <v>5.7</v>
      </c>
      <c r="AJ22" s="169">
        <v>6</v>
      </c>
      <c r="AK22" s="169">
        <v>6.3</v>
      </c>
      <c r="AL22" s="169">
        <v>6.5</v>
      </c>
      <c r="AM22" s="169">
        <v>6.6</v>
      </c>
      <c r="AN22" s="169">
        <v>6.9</v>
      </c>
      <c r="AO22" s="169">
        <v>7.2</v>
      </c>
      <c r="AP22" s="169">
        <v>7.6</v>
      </c>
      <c r="AQ22" s="169">
        <v>7.7</v>
      </c>
      <c r="AR22" s="169">
        <v>7.9</v>
      </c>
      <c r="AS22" s="169">
        <v>8</v>
      </c>
      <c r="AT22" s="169">
        <v>8</v>
      </c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</row>
    <row r="23" spans="1:69" x14ac:dyDescent="0.35">
      <c r="A23" s="10" t="s">
        <v>113</v>
      </c>
      <c r="B23" s="185">
        <v>36.745060299999999</v>
      </c>
      <c r="C23" s="185">
        <v>35.917103519999998</v>
      </c>
      <c r="D23" s="185">
        <v>34.967391050000003</v>
      </c>
      <c r="E23" s="185">
        <v>34.04176477</v>
      </c>
      <c r="F23" s="185">
        <v>33.237515559999999</v>
      </c>
      <c r="G23" s="185">
        <v>33.03694651</v>
      </c>
      <c r="H23" s="185">
        <v>32.883679170000001</v>
      </c>
      <c r="I23" s="185">
        <v>32.952700040000003</v>
      </c>
      <c r="J23" s="185">
        <v>32.906815960000003</v>
      </c>
      <c r="K23" s="185">
        <v>33.690463049999998</v>
      </c>
      <c r="L23" s="185">
        <v>34.427773940000002</v>
      </c>
      <c r="M23" s="185">
        <v>35.188989059999997</v>
      </c>
      <c r="N23" s="185">
        <v>37.218535989999999</v>
      </c>
      <c r="O23" s="185">
        <v>38.496987269999998</v>
      </c>
      <c r="P23" s="185">
        <v>39.353818990000001</v>
      </c>
      <c r="Q23" s="185">
        <v>39.237330380000003</v>
      </c>
      <c r="R23" s="185">
        <v>39.674055629999998</v>
      </c>
      <c r="S23" s="185">
        <v>39.954269150000002</v>
      </c>
      <c r="T23" s="185">
        <v>40.019765909999997</v>
      </c>
      <c r="U23" s="185">
        <v>39.875109739999999</v>
      </c>
      <c r="V23" s="185">
        <v>39.348402059999998</v>
      </c>
      <c r="W23" s="300">
        <v>38.771402109999997</v>
      </c>
      <c r="Y23" s="169">
        <v>4.5999999999999996</v>
      </c>
      <c r="Z23" s="169">
        <v>5.0999999999999996</v>
      </c>
      <c r="AA23" s="169">
        <v>4.8</v>
      </c>
      <c r="AB23" s="169">
        <v>5.3</v>
      </c>
      <c r="AC23" s="169">
        <v>6</v>
      </c>
      <c r="AD23" s="169">
        <v>6.5</v>
      </c>
      <c r="AE23" s="169">
        <v>7.1</v>
      </c>
      <c r="AF23" s="169">
        <v>7.9</v>
      </c>
      <c r="AG23" s="169">
        <v>8.8000000000000007</v>
      </c>
      <c r="AH23" s="169">
        <v>9.5</v>
      </c>
      <c r="AI23" s="169">
        <v>10.6</v>
      </c>
      <c r="AJ23" s="169">
        <v>11.3</v>
      </c>
      <c r="AK23" s="169">
        <v>12.2</v>
      </c>
      <c r="AL23" s="169">
        <v>12.9</v>
      </c>
      <c r="AM23" s="169">
        <v>13.7</v>
      </c>
      <c r="AN23" s="169">
        <v>14.4</v>
      </c>
      <c r="AO23" s="169">
        <v>15.1</v>
      </c>
      <c r="AP23" s="169">
        <v>15.8</v>
      </c>
      <c r="AQ23" s="169">
        <v>15.6</v>
      </c>
      <c r="AR23" s="169">
        <v>16.100000000000001</v>
      </c>
      <c r="AS23" s="169">
        <v>16.7</v>
      </c>
      <c r="AT23" s="169">
        <v>17.2</v>
      </c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</row>
    <row r="24" spans="1:69" x14ac:dyDescent="0.35">
      <c r="A24" s="10" t="s">
        <v>114</v>
      </c>
      <c r="B24" s="185">
        <v>26.94404149</v>
      </c>
      <c r="C24" s="185">
        <v>26.5955385</v>
      </c>
      <c r="D24" s="185">
        <v>25.935813589999999</v>
      </c>
      <c r="E24" s="185">
        <v>25.786790379999999</v>
      </c>
      <c r="F24" s="185">
        <v>25.265389710000001</v>
      </c>
      <c r="G24" s="185">
        <v>23.85875669</v>
      </c>
      <c r="H24" s="185">
        <v>21.163866509999998</v>
      </c>
      <c r="I24" s="185">
        <v>19.52996645</v>
      </c>
      <c r="J24" s="185">
        <v>18.969990289999998</v>
      </c>
      <c r="K24" s="185">
        <v>19.867724150000001</v>
      </c>
      <c r="L24" s="185">
        <v>19.1923906</v>
      </c>
      <c r="M24" s="185">
        <v>17.734036</v>
      </c>
      <c r="N24" s="185">
        <v>16.78316336</v>
      </c>
      <c r="O24" s="185">
        <v>16.753204100000001</v>
      </c>
      <c r="P24" s="185">
        <v>18.495621719999999</v>
      </c>
      <c r="Q24" s="185">
        <v>20.346093799999998</v>
      </c>
      <c r="R24" s="185">
        <v>22.47389235</v>
      </c>
      <c r="S24" s="185">
        <v>24.007246720000001</v>
      </c>
      <c r="T24" s="185">
        <v>25.0473617</v>
      </c>
      <c r="U24" s="185">
        <v>24.947701599999998</v>
      </c>
      <c r="V24" s="185">
        <v>23.622337519999999</v>
      </c>
      <c r="W24" s="300">
        <v>21.671846009999999</v>
      </c>
      <c r="Y24" s="169">
        <v>3.4</v>
      </c>
      <c r="Z24" s="169">
        <v>3.7</v>
      </c>
      <c r="AA24" s="169">
        <v>3.8</v>
      </c>
      <c r="AB24" s="169">
        <v>4.2</v>
      </c>
      <c r="AC24" s="169">
        <v>4.9000000000000004</v>
      </c>
      <c r="AD24" s="169">
        <v>4.8</v>
      </c>
      <c r="AE24" s="169">
        <v>4.8</v>
      </c>
      <c r="AF24" s="169">
        <v>4.8</v>
      </c>
      <c r="AG24" s="169">
        <v>5</v>
      </c>
      <c r="AH24" s="169">
        <v>5.2</v>
      </c>
      <c r="AI24" s="169">
        <v>5.4</v>
      </c>
      <c r="AJ24" s="169">
        <v>5.6</v>
      </c>
      <c r="AK24" s="169">
        <v>5.9</v>
      </c>
      <c r="AL24" s="169">
        <v>6.2</v>
      </c>
      <c r="AM24" s="169">
        <v>6.2</v>
      </c>
      <c r="AN24" s="169">
        <v>6.6</v>
      </c>
      <c r="AO24" s="169">
        <v>7</v>
      </c>
      <c r="AP24" s="169">
        <v>7.3</v>
      </c>
      <c r="AQ24" s="169">
        <v>7.3</v>
      </c>
      <c r="AR24" s="169">
        <v>7.4</v>
      </c>
      <c r="AS24" s="169">
        <v>8</v>
      </c>
      <c r="AT24" s="169">
        <v>8.3000000000000007</v>
      </c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</row>
    <row r="25" spans="1:69" x14ac:dyDescent="0.35">
      <c r="A25" s="10" t="s">
        <v>115</v>
      </c>
      <c r="B25" s="185">
        <v>26.52311731</v>
      </c>
      <c r="C25" s="185">
        <v>23.845993799999999</v>
      </c>
      <c r="D25" s="185">
        <v>23.277695300000001</v>
      </c>
      <c r="E25" s="185">
        <v>24.16817957</v>
      </c>
      <c r="F25" s="185">
        <v>25.51635533</v>
      </c>
      <c r="G25" s="185">
        <v>25.550894679999999</v>
      </c>
      <c r="H25" s="185">
        <v>25.89562184</v>
      </c>
      <c r="I25" s="185">
        <v>26.25199087</v>
      </c>
      <c r="J25" s="185">
        <v>27.462977200000001</v>
      </c>
      <c r="K25" s="185">
        <v>28.677550700000001</v>
      </c>
      <c r="L25" s="185">
        <v>29.802511599999999</v>
      </c>
      <c r="M25" s="185">
        <v>29.612135899999998</v>
      </c>
      <c r="N25" s="185">
        <v>28.754641060000001</v>
      </c>
      <c r="O25" s="185">
        <v>27.689727609999998</v>
      </c>
      <c r="P25" s="185">
        <v>27.061669460000001</v>
      </c>
      <c r="Q25" s="185">
        <v>26.430322579999999</v>
      </c>
      <c r="R25" s="185">
        <v>26.176277200000001</v>
      </c>
      <c r="S25" s="185">
        <v>26.50835781</v>
      </c>
      <c r="T25" s="185">
        <v>26.980424509999999</v>
      </c>
      <c r="U25" s="185">
        <v>27.466024569999998</v>
      </c>
      <c r="V25" s="185">
        <v>27.933467069999999</v>
      </c>
      <c r="W25" s="300">
        <v>29.068106619999998</v>
      </c>
      <c r="Y25" s="169">
        <v>6.4</v>
      </c>
      <c r="Z25" s="169">
        <v>6.8</v>
      </c>
      <c r="AA25" s="169">
        <v>7.4</v>
      </c>
      <c r="AB25" s="169">
        <v>7.9</v>
      </c>
      <c r="AC25" s="169">
        <v>8.6</v>
      </c>
      <c r="AD25" s="169">
        <v>9.3000000000000007</v>
      </c>
      <c r="AE25" s="169">
        <v>10</v>
      </c>
      <c r="AF25" s="169">
        <v>10.6</v>
      </c>
      <c r="AG25" s="169">
        <v>11.3</v>
      </c>
      <c r="AH25" s="169">
        <v>12.1</v>
      </c>
      <c r="AI25" s="169">
        <v>13</v>
      </c>
      <c r="AJ25" s="169">
        <v>13.9</v>
      </c>
      <c r="AK25" s="169">
        <v>14.9</v>
      </c>
      <c r="AL25" s="169">
        <v>16</v>
      </c>
      <c r="AM25" s="169">
        <v>16.600000000000001</v>
      </c>
      <c r="AN25" s="169">
        <v>17.2</v>
      </c>
      <c r="AO25" s="169">
        <v>17.8</v>
      </c>
      <c r="AP25" s="169">
        <v>18.2</v>
      </c>
      <c r="AQ25" s="169">
        <v>18</v>
      </c>
      <c r="AR25" s="169">
        <v>18.399999999999999</v>
      </c>
      <c r="AS25" s="169">
        <v>19.2</v>
      </c>
      <c r="AT25" s="169">
        <v>20</v>
      </c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</row>
    <row r="26" spans="1:69" x14ac:dyDescent="0.35">
      <c r="A26" s="10" t="s">
        <v>116</v>
      </c>
      <c r="B26" s="185">
        <v>34.548361989999997</v>
      </c>
      <c r="C26" s="185">
        <v>35.698486549999998</v>
      </c>
      <c r="D26" s="185">
        <v>37.301685800000001</v>
      </c>
      <c r="E26" s="185">
        <v>39.731808100000002</v>
      </c>
      <c r="F26" s="185">
        <v>39.592782309999997</v>
      </c>
      <c r="G26" s="185">
        <v>39.520674280000001</v>
      </c>
      <c r="H26" s="185">
        <v>39.485729560000003</v>
      </c>
      <c r="I26" s="185">
        <v>39.991221289999999</v>
      </c>
      <c r="J26" s="185">
        <v>40.329929470000003</v>
      </c>
      <c r="K26" s="185">
        <v>39.325956640000001</v>
      </c>
      <c r="L26" s="185">
        <v>39.34098367</v>
      </c>
      <c r="M26" s="185">
        <v>38.026663659999997</v>
      </c>
      <c r="N26" s="185">
        <v>37.760716250000002</v>
      </c>
      <c r="O26" s="185">
        <v>36.278915740000002</v>
      </c>
      <c r="P26" s="185">
        <v>35.830435919999999</v>
      </c>
      <c r="Q26" s="185">
        <v>35.162542299999998</v>
      </c>
      <c r="R26" s="185">
        <v>35.89270346</v>
      </c>
      <c r="S26" s="185">
        <v>36.56682344</v>
      </c>
      <c r="T26" s="185">
        <v>38.35996549</v>
      </c>
      <c r="U26" s="185">
        <v>39.030534150000001</v>
      </c>
      <c r="V26" s="185">
        <v>39.930672540000003</v>
      </c>
      <c r="W26" s="300">
        <v>39.46486676</v>
      </c>
      <c r="Y26" s="169">
        <v>5.0999999999999996</v>
      </c>
      <c r="Z26" s="169">
        <v>5.3</v>
      </c>
      <c r="AA26" s="169">
        <v>5.3</v>
      </c>
      <c r="AB26" s="169">
        <v>5.7</v>
      </c>
      <c r="AC26" s="169">
        <v>6</v>
      </c>
      <c r="AD26" s="169">
        <v>5.8</v>
      </c>
      <c r="AE26" s="169">
        <v>6.4</v>
      </c>
      <c r="AF26" s="169">
        <v>6.5</v>
      </c>
      <c r="AG26" s="169">
        <v>7</v>
      </c>
      <c r="AH26" s="169">
        <v>7.3</v>
      </c>
      <c r="AI26" s="169">
        <v>8.1999999999999993</v>
      </c>
      <c r="AJ26" s="169">
        <v>8.6</v>
      </c>
      <c r="AK26" s="169">
        <v>9.1999999999999993</v>
      </c>
      <c r="AL26" s="169">
        <v>9.6999999999999993</v>
      </c>
      <c r="AM26" s="169">
        <v>10.199999999999999</v>
      </c>
      <c r="AN26" s="169">
        <v>10.7</v>
      </c>
      <c r="AO26" s="169">
        <v>11.5</v>
      </c>
      <c r="AP26" s="169">
        <v>12.2</v>
      </c>
      <c r="AQ26" s="169">
        <v>12.6</v>
      </c>
      <c r="AR26" s="169">
        <v>12.8</v>
      </c>
      <c r="AS26" s="169">
        <v>14.3</v>
      </c>
      <c r="AT26" s="169">
        <v>14.8</v>
      </c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</row>
    <row r="27" spans="1:69" x14ac:dyDescent="0.35">
      <c r="A27" s="10" t="s">
        <v>117</v>
      </c>
      <c r="B27" s="185">
        <v>36.18832793</v>
      </c>
      <c r="C27" s="185">
        <v>34.251183330000003</v>
      </c>
      <c r="D27" s="185">
        <v>33.845360390000003</v>
      </c>
      <c r="E27" s="185">
        <v>34.712993279999999</v>
      </c>
      <c r="F27" s="185">
        <v>35.59668886</v>
      </c>
      <c r="G27" s="185">
        <v>36.892646380000002</v>
      </c>
      <c r="H27" s="185">
        <v>35.785795469999996</v>
      </c>
      <c r="I27" s="185">
        <v>32.893313190000001</v>
      </c>
      <c r="J27" s="185">
        <v>29.693461710000001</v>
      </c>
      <c r="K27" s="185">
        <v>28.04655443</v>
      </c>
      <c r="L27" s="185">
        <v>27.459691800000002</v>
      </c>
      <c r="M27" s="185">
        <v>27.152332510000001</v>
      </c>
      <c r="N27" s="185">
        <v>26.80139389</v>
      </c>
      <c r="O27" s="185">
        <v>26.844146840000001</v>
      </c>
      <c r="P27" s="185">
        <v>26.99612269</v>
      </c>
      <c r="Q27" s="185">
        <v>26.77782255</v>
      </c>
      <c r="R27" s="185">
        <v>26.965960190000001</v>
      </c>
      <c r="S27" s="185">
        <v>27.561226139999999</v>
      </c>
      <c r="T27" s="185">
        <v>27.739297010000001</v>
      </c>
      <c r="U27" s="185">
        <v>27.12372994</v>
      </c>
      <c r="V27" s="185">
        <v>27.188673909999999</v>
      </c>
      <c r="W27" s="300">
        <v>26.938235840000001</v>
      </c>
      <c r="Y27" s="169">
        <v>3.4</v>
      </c>
      <c r="Z27" s="169">
        <v>3.4</v>
      </c>
      <c r="AA27" s="169">
        <v>3.7</v>
      </c>
      <c r="AB27" s="169">
        <v>4</v>
      </c>
      <c r="AC27" s="169">
        <v>4.4000000000000004</v>
      </c>
      <c r="AD27" s="169">
        <v>4.7</v>
      </c>
      <c r="AE27" s="169">
        <v>5.3</v>
      </c>
      <c r="AF27" s="169">
        <v>5.6</v>
      </c>
      <c r="AG27" s="169">
        <v>6</v>
      </c>
      <c r="AH27" s="169">
        <v>6.5</v>
      </c>
      <c r="AI27" s="169">
        <v>7</v>
      </c>
      <c r="AJ27" s="169">
        <v>7.4</v>
      </c>
      <c r="AK27" s="169">
        <v>7.8</v>
      </c>
      <c r="AL27" s="169">
        <v>8.5</v>
      </c>
      <c r="AM27" s="169">
        <v>9</v>
      </c>
      <c r="AN27" s="169">
        <v>9.4</v>
      </c>
      <c r="AO27" s="169">
        <v>10.199999999999999</v>
      </c>
      <c r="AP27" s="169">
        <v>11.2</v>
      </c>
      <c r="AQ27" s="169">
        <v>10.8</v>
      </c>
      <c r="AR27" s="169">
        <v>12</v>
      </c>
      <c r="AS27" s="169">
        <v>12.9</v>
      </c>
      <c r="AT27" s="169">
        <v>13.8</v>
      </c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</row>
    <row r="28" spans="1:69" x14ac:dyDescent="0.35">
      <c r="A28" s="10" t="s">
        <v>118</v>
      </c>
      <c r="B28" s="185">
        <v>20.63681837</v>
      </c>
      <c r="C28" s="185">
        <v>20.54459044</v>
      </c>
      <c r="D28" s="185">
        <v>21.246034340000001</v>
      </c>
      <c r="E28" s="185">
        <v>21.843484709999998</v>
      </c>
      <c r="F28" s="185">
        <v>21.759423439999999</v>
      </c>
      <c r="G28" s="185">
        <v>20.315413329999998</v>
      </c>
      <c r="H28" s="185">
        <v>19.16311258</v>
      </c>
      <c r="I28" s="185">
        <v>18.567833709999999</v>
      </c>
      <c r="J28" s="185">
        <v>15.839333079999999</v>
      </c>
      <c r="K28" s="185">
        <v>13.446176790000001</v>
      </c>
      <c r="L28" s="185">
        <v>11.0336257</v>
      </c>
      <c r="M28" s="185">
        <v>11.549964210000001</v>
      </c>
      <c r="N28" s="185">
        <v>11.75213216</v>
      </c>
      <c r="O28" s="185">
        <v>11.87711517</v>
      </c>
      <c r="P28" s="185">
        <v>11.86144947</v>
      </c>
      <c r="Q28" s="185">
        <v>12.000464689999999</v>
      </c>
      <c r="R28" s="185">
        <v>11.82977067</v>
      </c>
      <c r="S28" s="185">
        <v>11.645272050000001</v>
      </c>
      <c r="T28" s="185">
        <v>11.35946904</v>
      </c>
      <c r="U28" s="185">
        <v>11.648944159999999</v>
      </c>
      <c r="V28" s="185">
        <v>12.70970865</v>
      </c>
      <c r="W28" s="300">
        <v>13.156387799999999</v>
      </c>
      <c r="Y28" s="169">
        <v>0.2</v>
      </c>
      <c r="Z28" s="169">
        <v>0.2</v>
      </c>
      <c r="AA28" s="169">
        <v>0.2</v>
      </c>
      <c r="AB28" s="169">
        <v>0.2</v>
      </c>
      <c r="AC28" s="169">
        <v>0.2</v>
      </c>
      <c r="AD28" s="169">
        <v>0.2</v>
      </c>
      <c r="AE28" s="169">
        <v>0.2</v>
      </c>
      <c r="AF28" s="169">
        <v>0.2</v>
      </c>
      <c r="AG28" s="169">
        <v>0.3</v>
      </c>
      <c r="AH28" s="169">
        <v>0.3</v>
      </c>
      <c r="AI28" s="169">
        <v>0.3</v>
      </c>
      <c r="AJ28" s="169">
        <v>0.3</v>
      </c>
      <c r="AK28" s="169">
        <v>0.3</v>
      </c>
      <c r="AL28" s="169">
        <v>0.3</v>
      </c>
      <c r="AM28" s="169">
        <v>0.3</v>
      </c>
      <c r="AN28" s="169">
        <v>0.3</v>
      </c>
      <c r="AO28" s="169">
        <v>0.4</v>
      </c>
      <c r="AP28" s="169">
        <v>0.4</v>
      </c>
      <c r="AQ28" s="169">
        <v>0.4</v>
      </c>
      <c r="AR28" s="169">
        <v>0.4</v>
      </c>
      <c r="AS28" s="169">
        <v>0.4</v>
      </c>
      <c r="AT28" s="169">
        <v>0.4</v>
      </c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</row>
    <row r="29" spans="1:69" x14ac:dyDescent="0.35">
      <c r="A29" s="10" t="s">
        <v>119</v>
      </c>
      <c r="B29" s="185">
        <v>18.809183709999999</v>
      </c>
      <c r="C29" s="185">
        <v>18.452553819999999</v>
      </c>
      <c r="D29" s="185">
        <v>17.115100699999999</v>
      </c>
      <c r="E29" s="185">
        <v>16.800337679999998</v>
      </c>
      <c r="F29" s="185">
        <v>16.00251892</v>
      </c>
      <c r="G29" s="185">
        <v>16.684509219999999</v>
      </c>
      <c r="H29" s="185">
        <v>16.010500860000001</v>
      </c>
      <c r="I29" s="185">
        <v>15.3281838</v>
      </c>
      <c r="J29" s="185">
        <v>15.033819980000001</v>
      </c>
      <c r="K29" s="185">
        <v>15.93561135</v>
      </c>
      <c r="L29" s="185">
        <v>17.25030744</v>
      </c>
      <c r="M29" s="185">
        <v>16.624450629999998</v>
      </c>
      <c r="N29" s="185">
        <v>15.857313059999999</v>
      </c>
      <c r="O29" s="185">
        <v>15.004753750000001</v>
      </c>
      <c r="P29" s="185">
        <v>15.15469169</v>
      </c>
      <c r="Q29" s="185">
        <v>15.31856453</v>
      </c>
      <c r="R29" s="185">
        <v>15.63001613</v>
      </c>
      <c r="S29" s="185">
        <v>16.208250530000001</v>
      </c>
      <c r="T29" s="185">
        <v>16.356770099999999</v>
      </c>
      <c r="U29" s="185">
        <v>16.55463979</v>
      </c>
      <c r="V29" s="185">
        <v>17.057932730000001</v>
      </c>
      <c r="W29" s="300">
        <v>17.280091779999999</v>
      </c>
      <c r="Y29" s="169">
        <v>10.9</v>
      </c>
      <c r="Z29" s="169">
        <v>11.5</v>
      </c>
      <c r="AA29" s="169">
        <v>12</v>
      </c>
      <c r="AB29" s="169">
        <v>12.6</v>
      </c>
      <c r="AC29" s="169">
        <v>12.9</v>
      </c>
      <c r="AD29" s="169">
        <v>13.2</v>
      </c>
      <c r="AE29" s="169">
        <v>13.7</v>
      </c>
      <c r="AF29" s="169">
        <v>14.1</v>
      </c>
      <c r="AG29" s="169">
        <v>14.6</v>
      </c>
      <c r="AH29" s="169">
        <v>14.8</v>
      </c>
      <c r="AI29" s="169">
        <v>15.3</v>
      </c>
      <c r="AJ29" s="169">
        <v>15.7</v>
      </c>
      <c r="AK29" s="169">
        <v>16.7</v>
      </c>
      <c r="AL29" s="169">
        <v>17.8</v>
      </c>
      <c r="AM29" s="169">
        <v>18.899999999999999</v>
      </c>
      <c r="AN29" s="169">
        <v>20.3</v>
      </c>
      <c r="AO29" s="169">
        <v>21.5</v>
      </c>
      <c r="AP29" s="169">
        <v>22.5</v>
      </c>
      <c r="AQ29" s="169">
        <v>22.8</v>
      </c>
      <c r="AR29" s="169">
        <v>24.3</v>
      </c>
      <c r="AS29" s="169">
        <v>25.3</v>
      </c>
      <c r="AT29" s="169">
        <v>27</v>
      </c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</row>
    <row r="30" spans="1:69" x14ac:dyDescent="0.35">
      <c r="A30" s="10" t="s">
        <v>120</v>
      </c>
      <c r="B30" s="185">
        <v>48.188316890000003</v>
      </c>
      <c r="C30" s="185">
        <v>48.081533110000002</v>
      </c>
      <c r="D30" s="185">
        <v>48.197536569999997</v>
      </c>
      <c r="E30" s="185">
        <v>48.285881009999997</v>
      </c>
      <c r="F30" s="185">
        <v>49.156402630000002</v>
      </c>
      <c r="G30" s="185">
        <v>49.967972099999997</v>
      </c>
      <c r="H30" s="185">
        <v>51.203329029999999</v>
      </c>
      <c r="I30" s="185">
        <v>52.423199429999997</v>
      </c>
      <c r="J30" s="185">
        <v>53.946773479999997</v>
      </c>
      <c r="K30" s="185">
        <v>55.634741859999998</v>
      </c>
      <c r="L30" s="185">
        <v>56.009676300000002</v>
      </c>
      <c r="M30" s="185">
        <v>56.11573198</v>
      </c>
      <c r="N30" s="185">
        <v>54.273077870000002</v>
      </c>
      <c r="O30" s="185">
        <v>52.259772359999999</v>
      </c>
      <c r="P30" s="185">
        <v>51.39203062</v>
      </c>
      <c r="Q30" s="185">
        <v>54.29486292</v>
      </c>
      <c r="R30" s="185">
        <v>57.713007359999999</v>
      </c>
      <c r="S30" s="185">
        <v>60.615878809999998</v>
      </c>
      <c r="T30" s="185">
        <v>60.795204419999997</v>
      </c>
      <c r="U30" s="185">
        <v>61.090325810000003</v>
      </c>
      <c r="V30" s="185">
        <v>61.149177119999997</v>
      </c>
      <c r="W30" s="300">
        <v>60.811165989999999</v>
      </c>
      <c r="Y30" s="169">
        <v>2.2000000000000002</v>
      </c>
      <c r="Z30" s="169">
        <v>2.4</v>
      </c>
      <c r="AA30" s="169">
        <v>2.6</v>
      </c>
      <c r="AB30" s="169">
        <v>2.7</v>
      </c>
      <c r="AC30" s="169">
        <v>2.8</v>
      </c>
      <c r="AD30" s="169">
        <v>3</v>
      </c>
      <c r="AE30" s="169">
        <v>3.2</v>
      </c>
      <c r="AF30" s="169">
        <v>3.3</v>
      </c>
      <c r="AG30" s="169">
        <v>3.5</v>
      </c>
      <c r="AH30" s="169">
        <v>3.7</v>
      </c>
      <c r="AI30" s="169">
        <v>4.2</v>
      </c>
      <c r="AJ30" s="169">
        <v>5.0999999999999996</v>
      </c>
      <c r="AK30" s="169">
        <v>5.3</v>
      </c>
      <c r="AL30" s="169">
        <v>4.2</v>
      </c>
      <c r="AM30" s="169">
        <v>4.5</v>
      </c>
      <c r="AN30" s="169">
        <v>4.7</v>
      </c>
      <c r="AO30" s="169">
        <v>4.9000000000000004</v>
      </c>
      <c r="AP30" s="169">
        <v>5.0999999999999996</v>
      </c>
      <c r="AQ30" s="169">
        <v>5</v>
      </c>
      <c r="AR30" s="169">
        <v>5.2</v>
      </c>
      <c r="AS30" s="169">
        <v>5.4</v>
      </c>
      <c r="AT30" s="169">
        <v>5.6</v>
      </c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</row>
    <row r="31" spans="1:69" x14ac:dyDescent="0.35">
      <c r="A31" s="10" t="s">
        <v>121</v>
      </c>
      <c r="B31" s="185">
        <v>60.127682569999997</v>
      </c>
      <c r="C31" s="185">
        <v>60.127688470000002</v>
      </c>
      <c r="D31" s="185">
        <v>60.114124709999999</v>
      </c>
      <c r="E31" s="185">
        <v>60.114148149999998</v>
      </c>
      <c r="F31" s="185">
        <v>60.158927179999999</v>
      </c>
      <c r="G31" s="185">
        <v>60.158653370000003</v>
      </c>
      <c r="H31" s="185">
        <v>60.179760280000004</v>
      </c>
      <c r="I31" s="185">
        <v>60.164886889999998</v>
      </c>
      <c r="J31" s="185">
        <v>60.190457199999997</v>
      </c>
      <c r="K31" s="185">
        <v>60.178373020000002</v>
      </c>
      <c r="L31" s="185">
        <v>60.177942459999997</v>
      </c>
      <c r="M31" s="185">
        <v>60.182142650000003</v>
      </c>
      <c r="N31" s="185">
        <v>60.179844969999998</v>
      </c>
      <c r="O31" s="185">
        <v>60.17888919</v>
      </c>
      <c r="P31" s="185">
        <v>60.178765329999997</v>
      </c>
      <c r="Q31" s="185">
        <v>60.181539469999997</v>
      </c>
      <c r="R31" s="185">
        <v>60.18269669</v>
      </c>
      <c r="S31" s="185">
        <v>60.185634710000002</v>
      </c>
      <c r="T31" s="185">
        <v>60.179769800000003</v>
      </c>
      <c r="U31" s="185">
        <v>60.180056159999999</v>
      </c>
      <c r="V31" s="185">
        <v>60.177800900000001</v>
      </c>
      <c r="W31" s="300">
        <v>60.179208639999999</v>
      </c>
      <c r="Y31" s="169">
        <v>2.7</v>
      </c>
      <c r="Z31" s="169">
        <v>2.9</v>
      </c>
      <c r="AA31" s="169">
        <v>3.1</v>
      </c>
      <c r="AB31" s="169">
        <v>3.3</v>
      </c>
      <c r="AC31" s="169">
        <v>3.5</v>
      </c>
      <c r="AD31" s="169">
        <v>3.8</v>
      </c>
      <c r="AE31" s="169">
        <v>4</v>
      </c>
      <c r="AF31" s="169">
        <v>4.3</v>
      </c>
      <c r="AG31" s="169">
        <v>4.5999999999999996</v>
      </c>
      <c r="AH31" s="169">
        <v>4.9000000000000004</v>
      </c>
      <c r="AI31" s="169">
        <v>5.2</v>
      </c>
      <c r="AJ31" s="169">
        <v>4.7</v>
      </c>
      <c r="AK31" s="169">
        <v>5.0999999999999996</v>
      </c>
      <c r="AL31" s="169">
        <v>5.3</v>
      </c>
      <c r="AM31" s="169">
        <v>5.6</v>
      </c>
      <c r="AN31" s="169">
        <v>5.7</v>
      </c>
      <c r="AO31" s="169">
        <v>5.9</v>
      </c>
      <c r="AP31" s="169">
        <v>6.1</v>
      </c>
      <c r="AQ31" s="169">
        <v>6.1</v>
      </c>
      <c r="AR31" s="169">
        <v>6.2</v>
      </c>
      <c r="AS31" s="169">
        <v>6.4</v>
      </c>
      <c r="AT31" s="169">
        <v>6.6</v>
      </c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</row>
    <row r="32" spans="1:69" x14ac:dyDescent="0.35">
      <c r="A32" s="10" t="s">
        <v>198</v>
      </c>
      <c r="B32" s="185">
        <v>5.0006771150000002</v>
      </c>
      <c r="C32" s="185">
        <v>4.7997361830000003</v>
      </c>
      <c r="D32" s="185">
        <v>4.7812418540000001</v>
      </c>
      <c r="E32" s="185">
        <v>4.8731470540000004</v>
      </c>
      <c r="F32" s="185">
        <v>4.8303858679999996</v>
      </c>
      <c r="G32" s="185">
        <v>4.5981731889999997</v>
      </c>
      <c r="H32" s="185">
        <v>4.3517736420000004</v>
      </c>
      <c r="I32" s="185">
        <v>4.4848620610000003</v>
      </c>
      <c r="J32" s="185">
        <v>4.3503600899999997</v>
      </c>
      <c r="K32" s="185">
        <v>4.6686829870000004</v>
      </c>
      <c r="L32" s="185">
        <v>4.7220513520000003</v>
      </c>
      <c r="M32" s="185">
        <v>4.9632123850000003</v>
      </c>
      <c r="N32" s="185">
        <v>4.5887443760000002</v>
      </c>
      <c r="O32" s="185">
        <v>4.4617412459999999</v>
      </c>
      <c r="P32" s="185">
        <v>4.5868788399999998</v>
      </c>
      <c r="Q32" s="185">
        <v>4.6066518800000003</v>
      </c>
      <c r="R32" s="185">
        <v>4.3372572040000001</v>
      </c>
      <c r="S32" s="185">
        <v>3.6789608280000001</v>
      </c>
      <c r="T32" s="185">
        <v>3.2201984349999999</v>
      </c>
      <c r="U32" s="185">
        <v>3.147307885</v>
      </c>
      <c r="V32" s="185">
        <v>4.1840438149999999</v>
      </c>
      <c r="W32" s="300">
        <v>4.6012510630000003</v>
      </c>
      <c r="Y32" s="169">
        <v>4.5999999999999996</v>
      </c>
      <c r="Z32" s="169">
        <v>5</v>
      </c>
      <c r="AA32" s="169">
        <v>5.2</v>
      </c>
      <c r="AB32" s="169">
        <v>5.7</v>
      </c>
      <c r="AC32" s="169">
        <v>6.1</v>
      </c>
      <c r="AD32" s="169">
        <v>6.4</v>
      </c>
      <c r="AE32" s="169">
        <v>6.6</v>
      </c>
      <c r="AF32" s="169">
        <v>7.1</v>
      </c>
      <c r="AG32" s="169">
        <v>7.1</v>
      </c>
      <c r="AH32" s="169">
        <v>7.2</v>
      </c>
      <c r="AI32" s="169">
        <v>3.5</v>
      </c>
      <c r="AJ32" s="169">
        <v>4.5999999999999996</v>
      </c>
      <c r="AK32" s="169">
        <v>5.8</v>
      </c>
      <c r="AL32" s="169">
        <v>6.2</v>
      </c>
      <c r="AM32" s="169">
        <v>5.8</v>
      </c>
      <c r="AN32" s="169">
        <v>5.6</v>
      </c>
      <c r="AO32" s="169">
        <v>5.8</v>
      </c>
      <c r="AP32" s="169">
        <v>6.5</v>
      </c>
      <c r="AQ32" s="169">
        <v>6.3</v>
      </c>
      <c r="AR32" s="169">
        <v>6.6</v>
      </c>
      <c r="AS32" s="169">
        <v>6.6</v>
      </c>
      <c r="AT32" s="169">
        <v>6.6</v>
      </c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</row>
    <row r="33" spans="1:69" x14ac:dyDescent="0.35">
      <c r="A33" s="10" t="s">
        <v>123</v>
      </c>
      <c r="B33" s="185">
        <v>48.365732170000001</v>
      </c>
      <c r="C33" s="185">
        <v>46.348494199999998</v>
      </c>
      <c r="D33" s="185">
        <v>46.311547449999999</v>
      </c>
      <c r="E33" s="185">
        <v>47.148573689999999</v>
      </c>
      <c r="F33" s="185">
        <v>46.477877589999999</v>
      </c>
      <c r="G33" s="185">
        <v>44.76351811</v>
      </c>
      <c r="H33" s="185">
        <v>41.982842560000002</v>
      </c>
      <c r="I33" s="185">
        <v>42.573334920000001</v>
      </c>
      <c r="J33" s="185">
        <v>43.574888850000001</v>
      </c>
      <c r="K33" s="185">
        <v>43.377829939999998</v>
      </c>
      <c r="L33" s="185">
        <v>42.616873200000001</v>
      </c>
      <c r="M33" s="185">
        <v>37.969341219999997</v>
      </c>
      <c r="N33" s="185">
        <v>36.269412600000003</v>
      </c>
      <c r="O33" s="185">
        <v>32.269374669999998</v>
      </c>
      <c r="P33" s="185">
        <v>32.312563390000001</v>
      </c>
      <c r="Q33" s="185">
        <v>31.540519849999999</v>
      </c>
      <c r="R33" s="185">
        <v>29.43806468</v>
      </c>
      <c r="S33" s="185">
        <v>26.260588649999999</v>
      </c>
      <c r="T33" s="185">
        <v>21.78831259</v>
      </c>
      <c r="U33" s="185">
        <v>20.44082173</v>
      </c>
      <c r="V33" s="185">
        <v>19.734353810000002</v>
      </c>
      <c r="W33" s="300">
        <v>20.13410769</v>
      </c>
      <c r="Y33" s="169">
        <v>40.4</v>
      </c>
      <c r="Z33" s="169">
        <v>43.1</v>
      </c>
      <c r="AA33" s="169">
        <v>45.8</v>
      </c>
      <c r="AB33" s="169">
        <v>49.1</v>
      </c>
      <c r="AC33" s="169">
        <v>52.9</v>
      </c>
      <c r="AD33" s="169">
        <v>56.2</v>
      </c>
      <c r="AE33" s="169">
        <v>58.4</v>
      </c>
      <c r="AF33" s="169">
        <v>61.5</v>
      </c>
      <c r="AG33" s="169">
        <v>66.7</v>
      </c>
      <c r="AH33" s="169">
        <v>68.400000000000006</v>
      </c>
      <c r="AI33" s="169">
        <v>67.599999999999994</v>
      </c>
      <c r="AJ33" s="169">
        <v>70.2</v>
      </c>
      <c r="AK33" s="169">
        <v>75</v>
      </c>
      <c r="AL33" s="169">
        <v>79.099999999999994</v>
      </c>
      <c r="AM33" s="169">
        <v>82.1</v>
      </c>
      <c r="AN33" s="169">
        <v>85.5</v>
      </c>
      <c r="AO33" s="169">
        <v>88.7</v>
      </c>
      <c r="AP33" s="169">
        <v>90.5</v>
      </c>
      <c r="AQ33" s="169">
        <v>89.4</v>
      </c>
      <c r="AR33" s="169">
        <v>87.8</v>
      </c>
      <c r="AS33" s="169">
        <v>85.8</v>
      </c>
      <c r="AT33" s="169">
        <v>70.3</v>
      </c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</row>
    <row r="34" spans="1:69" x14ac:dyDescent="0.35">
      <c r="A34" s="10" t="s">
        <v>124</v>
      </c>
      <c r="B34" s="185">
        <v>32.032835540000001</v>
      </c>
      <c r="C34" s="185">
        <v>31.39638631</v>
      </c>
      <c r="D34" s="185">
        <v>30.723335649999999</v>
      </c>
      <c r="E34" s="185">
        <v>30.39956566</v>
      </c>
      <c r="F34" s="185">
        <v>30.17325211</v>
      </c>
      <c r="G34" s="185">
        <v>29.277051910000001</v>
      </c>
      <c r="H34" s="185">
        <v>27.133298759999999</v>
      </c>
      <c r="I34" s="185">
        <v>23.384226829999999</v>
      </c>
      <c r="J34" s="185">
        <v>21.160046340000001</v>
      </c>
      <c r="K34" s="185">
        <v>21.181206530000001</v>
      </c>
      <c r="L34" s="185">
        <v>22.70771551</v>
      </c>
      <c r="M34" s="185">
        <v>22.485744709999999</v>
      </c>
      <c r="N34" s="185">
        <v>22.301612509999998</v>
      </c>
      <c r="O34" s="185">
        <v>21.548699129999999</v>
      </c>
      <c r="P34" s="185">
        <v>21.42215397</v>
      </c>
      <c r="Q34" s="185">
        <v>20.848559210000001</v>
      </c>
      <c r="R34" s="185">
        <v>21.384242619999998</v>
      </c>
      <c r="S34" s="185">
        <v>21.77055</v>
      </c>
      <c r="T34" s="185">
        <v>22.01730079</v>
      </c>
      <c r="U34" s="185">
        <v>21.82063896</v>
      </c>
      <c r="V34" s="185">
        <v>21.253604450000001</v>
      </c>
      <c r="W34" s="300">
        <v>21.113002590000001</v>
      </c>
      <c r="Y34" s="169">
        <v>2.6</v>
      </c>
      <c r="Z34" s="169">
        <v>2.8</v>
      </c>
      <c r="AA34" s="169">
        <v>2.7</v>
      </c>
      <c r="AB34" s="169">
        <v>2.9</v>
      </c>
      <c r="AC34" s="169">
        <v>3.4</v>
      </c>
      <c r="AD34" s="169">
        <v>3.7</v>
      </c>
      <c r="AE34" s="169">
        <v>3.9</v>
      </c>
      <c r="AF34" s="169">
        <v>4.0999999999999996</v>
      </c>
      <c r="AG34" s="169">
        <v>4.3</v>
      </c>
      <c r="AH34" s="169">
        <v>4.5999999999999996</v>
      </c>
      <c r="AI34" s="169">
        <v>4.9000000000000004</v>
      </c>
      <c r="AJ34" s="169">
        <v>5.2</v>
      </c>
      <c r="AK34" s="169">
        <v>5.5</v>
      </c>
      <c r="AL34" s="169">
        <v>5.8</v>
      </c>
      <c r="AM34" s="169">
        <v>6.1</v>
      </c>
      <c r="AN34" s="169">
        <v>6.3</v>
      </c>
      <c r="AO34" s="169">
        <v>6.6</v>
      </c>
      <c r="AP34" s="169">
        <v>7</v>
      </c>
      <c r="AQ34" s="169">
        <v>7.1</v>
      </c>
      <c r="AR34" s="169">
        <v>7.4</v>
      </c>
      <c r="AS34" s="169">
        <v>7.9</v>
      </c>
      <c r="AT34" s="169">
        <v>8.3000000000000007</v>
      </c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</row>
    <row r="35" spans="1:69" x14ac:dyDescent="0.35">
      <c r="A35" s="10" t="s">
        <v>125</v>
      </c>
      <c r="B35" s="185">
        <v>33.000873060000004</v>
      </c>
      <c r="C35" s="185">
        <v>31.408703280000001</v>
      </c>
      <c r="D35" s="185">
        <v>29.32514724</v>
      </c>
      <c r="E35" s="185">
        <v>28.26244032</v>
      </c>
      <c r="F35" s="185">
        <v>27.687954690000002</v>
      </c>
      <c r="G35" s="185">
        <v>28.29062235</v>
      </c>
      <c r="H35" s="185">
        <v>27.70468915</v>
      </c>
      <c r="I35" s="185">
        <v>26.783561030000001</v>
      </c>
      <c r="J35" s="185">
        <v>25.906985349999999</v>
      </c>
      <c r="K35" s="185">
        <v>28.870321629999999</v>
      </c>
      <c r="L35" s="185">
        <v>29.678144880000001</v>
      </c>
      <c r="M35" s="185">
        <v>30.353569230000002</v>
      </c>
      <c r="N35" s="185">
        <v>27.36690523</v>
      </c>
      <c r="O35" s="185">
        <v>29.80386575</v>
      </c>
      <c r="P35" s="185">
        <v>27.741963500000001</v>
      </c>
      <c r="Q35" s="185">
        <v>26.57517885</v>
      </c>
      <c r="R35" s="185">
        <v>23.694775100000001</v>
      </c>
      <c r="S35" s="185">
        <v>24.633515360000001</v>
      </c>
      <c r="T35" s="185">
        <v>25.140015640000001</v>
      </c>
      <c r="U35" s="185">
        <v>24.956822120000002</v>
      </c>
      <c r="V35" s="185">
        <v>25.58424175</v>
      </c>
      <c r="W35" s="300">
        <v>25.728870499999999</v>
      </c>
      <c r="Y35" s="169">
        <v>11.7</v>
      </c>
      <c r="Z35" s="169">
        <v>12.4</v>
      </c>
      <c r="AA35" s="169">
        <v>13.1</v>
      </c>
      <c r="AB35" s="169">
        <v>14.4</v>
      </c>
      <c r="AC35" s="169">
        <v>15.4</v>
      </c>
      <c r="AD35" s="169">
        <v>16.7</v>
      </c>
      <c r="AE35" s="169">
        <v>18.399999999999999</v>
      </c>
      <c r="AF35" s="169">
        <v>19.7</v>
      </c>
      <c r="AG35" s="169">
        <v>23.6</v>
      </c>
      <c r="AH35" s="169">
        <v>24.7</v>
      </c>
      <c r="AI35" s="169">
        <v>25.6</v>
      </c>
      <c r="AJ35" s="169">
        <v>25.5</v>
      </c>
      <c r="AK35" s="169">
        <v>27.6</v>
      </c>
      <c r="AL35" s="169">
        <v>29.3</v>
      </c>
      <c r="AM35" s="169">
        <v>29.4</v>
      </c>
      <c r="AN35" s="169">
        <v>31.4</v>
      </c>
      <c r="AO35" s="169">
        <v>33.1</v>
      </c>
      <c r="AP35" s="169">
        <v>35.6</v>
      </c>
      <c r="AQ35" s="169">
        <v>35.200000000000003</v>
      </c>
      <c r="AR35" s="169">
        <v>37.200000000000003</v>
      </c>
      <c r="AS35" s="169">
        <v>39.299999999999997</v>
      </c>
      <c r="AT35" s="169">
        <v>41.2</v>
      </c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</row>
    <row r="36" spans="1:69" x14ac:dyDescent="0.35">
      <c r="A36" s="10" t="s">
        <v>126</v>
      </c>
      <c r="B36" s="185">
        <v>27.887691709999999</v>
      </c>
      <c r="C36" s="185">
        <v>27.500841250000001</v>
      </c>
      <c r="D36" s="185">
        <v>27.12022602</v>
      </c>
      <c r="E36" s="185">
        <v>26.887548729999999</v>
      </c>
      <c r="F36" s="185">
        <v>27.05310128</v>
      </c>
      <c r="G36" s="185">
        <v>26.879667770000001</v>
      </c>
      <c r="H36" s="185">
        <v>26.87314297</v>
      </c>
      <c r="I36" s="185">
        <v>25.977917690000002</v>
      </c>
      <c r="J36" s="185">
        <v>26.10565609</v>
      </c>
      <c r="K36" s="185">
        <v>26.528056920000001</v>
      </c>
      <c r="L36" s="185">
        <v>27.40582345</v>
      </c>
      <c r="M36" s="185">
        <v>27.490967510000001</v>
      </c>
      <c r="N36" s="185">
        <v>27.68915101</v>
      </c>
      <c r="O36" s="185">
        <v>28.133849080000001</v>
      </c>
      <c r="P36" s="185">
        <v>28.466017959999999</v>
      </c>
      <c r="Q36" s="185">
        <v>28.609925650000001</v>
      </c>
      <c r="R36" s="185">
        <v>28.904230429999998</v>
      </c>
      <c r="S36" s="185">
        <v>29.99003338</v>
      </c>
      <c r="T36" s="185">
        <v>30.321550380000001</v>
      </c>
      <c r="U36" s="185">
        <v>29.988072970000001</v>
      </c>
      <c r="V36" s="185">
        <v>29.081333220000001</v>
      </c>
      <c r="W36" s="300">
        <v>28.515375500000001</v>
      </c>
      <c r="Y36" s="169">
        <v>20.8</v>
      </c>
      <c r="Z36" s="169">
        <v>22.2</v>
      </c>
      <c r="AA36" s="169">
        <v>23.9</v>
      </c>
      <c r="AB36" s="169">
        <v>25.7</v>
      </c>
      <c r="AC36" s="169">
        <v>26.9</v>
      </c>
      <c r="AD36" s="169">
        <v>29.2</v>
      </c>
      <c r="AE36" s="169">
        <v>30.8</v>
      </c>
      <c r="AF36" s="169">
        <v>32.5</v>
      </c>
      <c r="AG36" s="169">
        <v>34.5</v>
      </c>
      <c r="AH36" s="169">
        <v>37.200000000000003</v>
      </c>
      <c r="AI36" s="169">
        <v>39.200000000000003</v>
      </c>
      <c r="AJ36" s="169">
        <v>41.8</v>
      </c>
      <c r="AK36" s="169">
        <v>44.6</v>
      </c>
      <c r="AL36" s="169">
        <v>47.4</v>
      </c>
      <c r="AM36" s="169">
        <v>50.6</v>
      </c>
      <c r="AN36" s="169">
        <v>54.1</v>
      </c>
      <c r="AO36" s="169">
        <v>57.8</v>
      </c>
      <c r="AP36" s="169">
        <v>61.9</v>
      </c>
      <c r="AQ36" s="169">
        <v>64.8</v>
      </c>
      <c r="AR36" s="169">
        <v>68.099999999999994</v>
      </c>
      <c r="AS36" s="169">
        <v>71.3</v>
      </c>
      <c r="AT36" s="169">
        <v>74.8</v>
      </c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</row>
    <row r="37" spans="1:69" x14ac:dyDescent="0.35">
      <c r="A37" s="10" t="s">
        <v>127</v>
      </c>
      <c r="B37" s="185">
        <v>18.034291970000002</v>
      </c>
      <c r="C37" s="185">
        <v>17.918585700000001</v>
      </c>
      <c r="D37" s="185">
        <v>16.894963300000001</v>
      </c>
      <c r="E37" s="185">
        <v>16.674164009999998</v>
      </c>
      <c r="F37" s="185">
        <v>16.602519579999999</v>
      </c>
      <c r="G37" s="185">
        <v>16.27779872</v>
      </c>
      <c r="H37" s="185">
        <v>15.371698589999999</v>
      </c>
      <c r="I37" s="185">
        <v>14.113918460000001</v>
      </c>
      <c r="J37" s="185">
        <v>12.988611710000001</v>
      </c>
      <c r="K37" s="185">
        <v>12.336187779999999</v>
      </c>
      <c r="L37" s="185">
        <v>11.38484017</v>
      </c>
      <c r="M37" s="185">
        <v>10.738900149999999</v>
      </c>
      <c r="N37" s="185">
        <v>10.01526091</v>
      </c>
      <c r="O37" s="185">
        <v>9.6107038550000006</v>
      </c>
      <c r="P37" s="185">
        <v>8.6306244410000001</v>
      </c>
      <c r="Q37" s="185">
        <v>7.0937716269999997</v>
      </c>
      <c r="R37" s="185">
        <v>6.35288363</v>
      </c>
      <c r="S37" s="185">
        <v>5.3649504219999997</v>
      </c>
      <c r="T37" s="185">
        <v>4.8243112129999997</v>
      </c>
      <c r="U37" s="185">
        <v>3.6774433860000002</v>
      </c>
      <c r="V37" s="185">
        <v>3.2876769929999998</v>
      </c>
      <c r="W37" s="300">
        <v>3.0895688319999999</v>
      </c>
      <c r="Y37" s="169">
        <v>8.6999999999999993</v>
      </c>
      <c r="Z37" s="169">
        <v>9.3000000000000007</v>
      </c>
      <c r="AA37" s="169">
        <v>10</v>
      </c>
      <c r="AB37" s="169">
        <v>10.7</v>
      </c>
      <c r="AC37" s="169">
        <v>11.5</v>
      </c>
      <c r="AD37" s="169">
        <v>12.5</v>
      </c>
      <c r="AE37" s="169">
        <v>13.5</v>
      </c>
      <c r="AF37" s="169">
        <v>14.7</v>
      </c>
      <c r="AG37" s="169">
        <v>16.2</v>
      </c>
      <c r="AH37" s="169">
        <v>17.100000000000001</v>
      </c>
      <c r="AI37" s="169">
        <v>18.399999999999999</v>
      </c>
      <c r="AJ37" s="169">
        <v>19.399999999999999</v>
      </c>
      <c r="AK37" s="169">
        <v>20.3</v>
      </c>
      <c r="AL37" s="169">
        <v>20.9</v>
      </c>
      <c r="AM37" s="169">
        <v>21.6</v>
      </c>
      <c r="AN37" s="169">
        <v>22.4</v>
      </c>
      <c r="AO37" s="169">
        <v>23.3</v>
      </c>
      <c r="AP37" s="169">
        <v>23.6</v>
      </c>
      <c r="AQ37" s="169">
        <v>23</v>
      </c>
      <c r="AR37" s="169">
        <v>24</v>
      </c>
      <c r="AS37" s="169">
        <v>25.2</v>
      </c>
      <c r="AT37" s="169">
        <v>26.1</v>
      </c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</row>
    <row r="38" spans="1:69" x14ac:dyDescent="0.35">
      <c r="A38" s="12" t="s">
        <v>128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30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337"/>
      <c r="AU38" s="173"/>
      <c r="AV38" s="173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173"/>
      <c r="BQ38" s="173"/>
    </row>
    <row r="39" spans="1:69" x14ac:dyDescent="0.35">
      <c r="A39" s="10" t="s">
        <v>129</v>
      </c>
      <c r="B39" s="185">
        <v>59.775038109999997</v>
      </c>
      <c r="C39" s="185">
        <v>57.065481470000002</v>
      </c>
      <c r="D39" s="185">
        <v>52.37520524</v>
      </c>
      <c r="E39" s="185">
        <v>47.632327889999999</v>
      </c>
      <c r="F39" s="185">
        <v>42.103056909999999</v>
      </c>
      <c r="G39" s="185">
        <v>39.327812389999998</v>
      </c>
      <c r="H39" s="185">
        <v>37.210468540000001</v>
      </c>
      <c r="I39" s="185">
        <v>37.358752750000001</v>
      </c>
      <c r="J39" s="185">
        <v>36.120262060000002</v>
      </c>
      <c r="K39" s="185">
        <v>35.66738531</v>
      </c>
      <c r="L39" s="185">
        <v>34.087578379999997</v>
      </c>
      <c r="M39" s="185">
        <v>33.503474109999999</v>
      </c>
      <c r="N39" s="185">
        <v>31.91020352</v>
      </c>
      <c r="O39" s="185">
        <v>30.92262981</v>
      </c>
      <c r="P39" s="185">
        <v>30.074142309999999</v>
      </c>
      <c r="Q39" s="185">
        <v>28.915596440000002</v>
      </c>
      <c r="R39" s="185">
        <v>27.852785619999999</v>
      </c>
      <c r="S39" s="185">
        <v>27.38874775</v>
      </c>
      <c r="T39" s="185">
        <v>26.041427550000002</v>
      </c>
      <c r="U39" s="185">
        <v>26.046150390000001</v>
      </c>
      <c r="V39" s="185">
        <v>26.113934560000001</v>
      </c>
      <c r="W39" s="300">
        <v>30.049870800000001</v>
      </c>
      <c r="Y39" s="169">
        <v>6.9</v>
      </c>
      <c r="Z39" s="169">
        <v>8.3000000000000007</v>
      </c>
      <c r="AA39" s="169">
        <v>8.8000000000000007</v>
      </c>
      <c r="AB39" s="169">
        <v>9.4</v>
      </c>
      <c r="AC39" s="169">
        <v>10.199999999999999</v>
      </c>
      <c r="AD39" s="169">
        <v>12.2</v>
      </c>
      <c r="AE39" s="169">
        <v>12.6</v>
      </c>
      <c r="AF39" s="169">
        <v>13.6</v>
      </c>
      <c r="AG39" s="169">
        <v>14.5</v>
      </c>
      <c r="AH39" s="169">
        <v>15.4</v>
      </c>
      <c r="AI39" s="169">
        <v>16.8</v>
      </c>
      <c r="AJ39" s="169">
        <v>18</v>
      </c>
      <c r="AK39" s="169">
        <v>18.7</v>
      </c>
      <c r="AL39" s="169">
        <v>18.600000000000001</v>
      </c>
      <c r="AM39" s="169">
        <v>18.8</v>
      </c>
      <c r="AN39" s="169">
        <v>19.2</v>
      </c>
      <c r="AO39" s="169">
        <v>19.5</v>
      </c>
      <c r="AP39" s="169">
        <v>20.2</v>
      </c>
      <c r="AQ39" s="169">
        <v>20</v>
      </c>
      <c r="AR39" s="169">
        <v>16.7</v>
      </c>
      <c r="AS39" s="169">
        <v>14.9</v>
      </c>
      <c r="AT39" s="169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</row>
    <row r="40" spans="1:69" x14ac:dyDescent="0.35">
      <c r="A40" s="10" t="s">
        <v>130</v>
      </c>
      <c r="B40" s="185">
        <v>25.713059749999999</v>
      </c>
      <c r="C40" s="185">
        <v>25.26279706</v>
      </c>
      <c r="D40" s="185">
        <v>24.113785409999998</v>
      </c>
      <c r="E40" s="185">
        <v>22.860198700000002</v>
      </c>
      <c r="F40" s="185">
        <v>21.839923450000001</v>
      </c>
      <c r="G40" s="185">
        <v>20.977133460000001</v>
      </c>
      <c r="H40" s="185">
        <v>20.062167859999999</v>
      </c>
      <c r="I40" s="185">
        <v>19.266344</v>
      </c>
      <c r="J40" s="185">
        <v>18.669367300000001</v>
      </c>
      <c r="K40" s="185">
        <v>18.231432569999999</v>
      </c>
      <c r="L40" s="185">
        <v>17.87396129</v>
      </c>
      <c r="M40" s="185">
        <v>17.557399650000001</v>
      </c>
      <c r="N40" s="185">
        <v>17.224990940000001</v>
      </c>
      <c r="O40" s="185">
        <v>16.637441849999998</v>
      </c>
      <c r="P40" s="185">
        <v>16.022614189999999</v>
      </c>
      <c r="Q40" s="185">
        <v>15.350204160000001</v>
      </c>
      <c r="R40" s="185">
        <v>14.7669111</v>
      </c>
      <c r="S40" s="185">
        <v>14.09964177</v>
      </c>
      <c r="T40" s="185">
        <v>13.56902442</v>
      </c>
      <c r="U40" s="185">
        <v>13.053267160000001</v>
      </c>
      <c r="V40" s="185">
        <v>12.683188250000001</v>
      </c>
      <c r="W40" s="300">
        <v>12.34910343</v>
      </c>
      <c r="Y40" s="169">
        <v>95.6</v>
      </c>
      <c r="Z40" s="169">
        <v>101.1</v>
      </c>
      <c r="AA40" s="169">
        <v>107.3</v>
      </c>
      <c r="AB40" s="169">
        <v>114</v>
      </c>
      <c r="AC40" s="169">
        <v>123</v>
      </c>
      <c r="AD40" s="169">
        <v>133.4</v>
      </c>
      <c r="AE40" s="169">
        <v>143.30000000000001</v>
      </c>
      <c r="AF40" s="169">
        <v>153.69999999999999</v>
      </c>
      <c r="AG40" s="169">
        <v>165.9</v>
      </c>
      <c r="AH40" s="169">
        <v>179.9</v>
      </c>
      <c r="AI40" s="169">
        <v>194.7</v>
      </c>
      <c r="AJ40" s="169">
        <v>210.2</v>
      </c>
      <c r="AK40" s="169">
        <v>227.5</v>
      </c>
      <c r="AL40" s="169">
        <v>247.5</v>
      </c>
      <c r="AM40" s="169">
        <v>266.8</v>
      </c>
      <c r="AN40" s="169">
        <v>285.39999999999998</v>
      </c>
      <c r="AO40" s="169">
        <v>307.10000000000002</v>
      </c>
      <c r="AP40" s="169">
        <v>324.2</v>
      </c>
      <c r="AQ40" s="169">
        <v>341.2</v>
      </c>
      <c r="AR40" s="169">
        <v>359.1</v>
      </c>
      <c r="AS40" s="169">
        <v>384.4</v>
      </c>
      <c r="AT40" s="169">
        <v>406.7</v>
      </c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</row>
    <row r="41" spans="1:69" x14ac:dyDescent="0.35">
      <c r="A41" s="10" t="s">
        <v>131</v>
      </c>
      <c r="B41" s="185">
        <v>28.850928069999998</v>
      </c>
      <c r="C41" s="185">
        <v>27.288401149999999</v>
      </c>
      <c r="D41" s="185">
        <v>26.620222600000002</v>
      </c>
      <c r="E41" s="185">
        <v>25.886476250000001</v>
      </c>
      <c r="F41" s="185">
        <v>25.483983070000001</v>
      </c>
      <c r="G41" s="185">
        <v>23.699478060000001</v>
      </c>
      <c r="H41" s="185">
        <v>21.983753740000001</v>
      </c>
      <c r="I41" s="185">
        <v>19.426754320000001</v>
      </c>
      <c r="J41" s="185">
        <v>18.06143866</v>
      </c>
      <c r="K41" s="185">
        <v>16.936447780000002</v>
      </c>
      <c r="L41" s="185">
        <v>16.323535939999999</v>
      </c>
      <c r="M41" s="185">
        <v>15.69492647</v>
      </c>
      <c r="N41" s="185">
        <v>15.096997849999999</v>
      </c>
      <c r="O41" s="185">
        <v>14.92121055</v>
      </c>
      <c r="P41" s="185">
        <v>15.04454746</v>
      </c>
      <c r="Q41" s="185">
        <v>15.12393194</v>
      </c>
      <c r="R41" s="185">
        <v>15.198334600000001</v>
      </c>
      <c r="S41" s="185">
        <v>15.351975729999999</v>
      </c>
      <c r="T41" s="185">
        <v>15.97860245</v>
      </c>
      <c r="U41" s="185">
        <v>16.462280839999998</v>
      </c>
      <c r="V41" s="185">
        <v>17.770835380000001</v>
      </c>
      <c r="W41" s="300">
        <v>18.036748939999999</v>
      </c>
      <c r="Y41" s="169">
        <v>0.8</v>
      </c>
      <c r="Z41" s="169">
        <v>0.9</v>
      </c>
      <c r="AA41" s="169">
        <v>0.9</v>
      </c>
      <c r="AB41" s="169">
        <v>1</v>
      </c>
      <c r="AC41" s="169">
        <v>1</v>
      </c>
      <c r="AD41" s="169">
        <v>1.2</v>
      </c>
      <c r="AE41" s="169">
        <v>1.3</v>
      </c>
      <c r="AF41" s="169">
        <v>1.4</v>
      </c>
      <c r="AG41" s="169">
        <v>1.5</v>
      </c>
      <c r="AH41" s="169">
        <v>1.7</v>
      </c>
      <c r="AI41" s="169">
        <v>1.7</v>
      </c>
      <c r="AJ41" s="169">
        <v>1.8</v>
      </c>
      <c r="AK41" s="169">
        <v>1.9</v>
      </c>
      <c r="AL41" s="169">
        <v>2</v>
      </c>
      <c r="AM41" s="169">
        <v>2.2000000000000002</v>
      </c>
      <c r="AN41" s="169">
        <v>2.4</v>
      </c>
      <c r="AO41" s="169">
        <v>2.5</v>
      </c>
      <c r="AP41" s="169">
        <v>2.6</v>
      </c>
      <c r="AQ41" s="169">
        <v>2.4</v>
      </c>
      <c r="AR41" s="169">
        <v>2.5</v>
      </c>
      <c r="AS41" s="169">
        <v>2.6</v>
      </c>
      <c r="AT41" s="169">
        <v>2.7</v>
      </c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</row>
    <row r="42" spans="1:69" x14ac:dyDescent="0.35">
      <c r="A42" s="10" t="s">
        <v>132</v>
      </c>
      <c r="B42" s="185">
        <v>42.504926640000001</v>
      </c>
      <c r="C42" s="185">
        <v>39.101578519999997</v>
      </c>
      <c r="D42" s="185">
        <v>35.612988860000002</v>
      </c>
      <c r="E42" s="185">
        <v>34.198786140000003</v>
      </c>
      <c r="F42" s="185">
        <v>32.542797810000003</v>
      </c>
      <c r="G42" s="185">
        <v>32.386295879999999</v>
      </c>
      <c r="H42" s="185">
        <v>31.738381709999999</v>
      </c>
      <c r="I42" s="185">
        <v>31.979296779999999</v>
      </c>
      <c r="J42" s="185">
        <v>32.796968219999997</v>
      </c>
      <c r="K42" s="185">
        <v>34.128794759999998</v>
      </c>
      <c r="L42" s="185">
        <v>35.508214160000001</v>
      </c>
      <c r="M42" s="185">
        <v>36.117900679999998</v>
      </c>
      <c r="N42" s="185">
        <v>36.087284459999999</v>
      </c>
      <c r="O42" s="185">
        <v>35.252136040000003</v>
      </c>
      <c r="P42" s="185">
        <v>33.24248025</v>
      </c>
      <c r="Q42" s="185">
        <v>30.80604013</v>
      </c>
      <c r="R42" s="185">
        <v>28.40113139</v>
      </c>
      <c r="S42" s="185">
        <v>26.473027040000002</v>
      </c>
      <c r="T42" s="185">
        <v>24.879768550000001</v>
      </c>
      <c r="U42" s="185">
        <v>23.474674579999999</v>
      </c>
      <c r="V42" s="185">
        <v>23.307238810000001</v>
      </c>
      <c r="W42" s="300">
        <v>23.656061080000001</v>
      </c>
      <c r="Y42" s="169">
        <v>6.8</v>
      </c>
      <c r="Z42" s="169">
        <v>7.4</v>
      </c>
      <c r="AA42" s="169">
        <v>8.1999999999999993</v>
      </c>
      <c r="AB42" s="169">
        <v>9.1999999999999993</v>
      </c>
      <c r="AC42" s="169">
        <v>10.199999999999999</v>
      </c>
      <c r="AD42" s="169">
        <v>11.3</v>
      </c>
      <c r="AE42" s="169">
        <v>12</v>
      </c>
      <c r="AF42" s="169">
        <v>12</v>
      </c>
      <c r="AG42" s="169">
        <v>12.8</v>
      </c>
      <c r="AH42" s="169">
        <v>13.7</v>
      </c>
      <c r="AI42" s="169">
        <v>14.7</v>
      </c>
      <c r="AJ42" s="169">
        <v>15.7</v>
      </c>
      <c r="AK42" s="169">
        <v>16.899999999999999</v>
      </c>
      <c r="AL42" s="169">
        <v>18</v>
      </c>
      <c r="AM42" s="169">
        <v>19.3</v>
      </c>
      <c r="AN42" s="169">
        <v>20.7</v>
      </c>
      <c r="AO42" s="169">
        <v>22.2</v>
      </c>
      <c r="AP42" s="169">
        <v>23.8</v>
      </c>
      <c r="AQ42" s="169">
        <v>23</v>
      </c>
      <c r="AR42" s="169">
        <v>23.7</v>
      </c>
      <c r="AS42" s="169">
        <v>25</v>
      </c>
      <c r="AT42" s="169">
        <v>26.4</v>
      </c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</row>
    <row r="43" spans="1:69" x14ac:dyDescent="0.35">
      <c r="A43" s="10" t="s">
        <v>133</v>
      </c>
      <c r="B43" s="185">
        <v>26.61419235</v>
      </c>
      <c r="C43" s="185">
        <v>24.912705710000001</v>
      </c>
      <c r="D43" s="185">
        <v>23.518237589999998</v>
      </c>
      <c r="E43" s="185">
        <v>23.7968367</v>
      </c>
      <c r="F43" s="185">
        <v>23.973488230000001</v>
      </c>
      <c r="G43" s="185">
        <v>23.46837799</v>
      </c>
      <c r="H43" s="185">
        <v>22.883575749999999</v>
      </c>
      <c r="I43" s="185">
        <v>22.828569439999999</v>
      </c>
      <c r="J43" s="185">
        <v>23.914834639999999</v>
      </c>
      <c r="K43" s="185">
        <v>25.35340184</v>
      </c>
      <c r="L43" s="185">
        <v>25.443915669999999</v>
      </c>
      <c r="M43" s="185">
        <v>25.543405880000002</v>
      </c>
      <c r="N43" s="185">
        <v>24.77137269</v>
      </c>
      <c r="O43" s="185">
        <v>24.50335171</v>
      </c>
      <c r="P43" s="185">
        <v>24.07039163</v>
      </c>
      <c r="Q43" s="185">
        <v>23.265147200000001</v>
      </c>
      <c r="R43" s="185">
        <v>23.968255030000002</v>
      </c>
      <c r="S43" s="185">
        <v>25.520366360000001</v>
      </c>
      <c r="T43" s="185">
        <v>26.498915090000001</v>
      </c>
      <c r="U43" s="185">
        <v>26.222049720000001</v>
      </c>
      <c r="V43" s="185">
        <v>25.128491069999999</v>
      </c>
      <c r="W43" s="300">
        <v>24.450929039999998</v>
      </c>
      <c r="Y43" s="169">
        <v>0.1</v>
      </c>
      <c r="Z43" s="169">
        <v>0.1</v>
      </c>
      <c r="AA43" s="169">
        <v>0.1</v>
      </c>
      <c r="AB43" s="169">
        <v>0.1</v>
      </c>
      <c r="AC43" s="169">
        <v>0.1</v>
      </c>
      <c r="AD43" s="169">
        <v>0.1</v>
      </c>
      <c r="AE43" s="169">
        <v>0.1</v>
      </c>
      <c r="AF43" s="169">
        <v>0.1</v>
      </c>
      <c r="AG43" s="169">
        <v>0.1</v>
      </c>
      <c r="AH43" s="169">
        <v>0.1</v>
      </c>
      <c r="AI43" s="169">
        <v>0.2</v>
      </c>
      <c r="AJ43" s="169">
        <v>0.2</v>
      </c>
      <c r="AK43" s="169">
        <v>0.2</v>
      </c>
      <c r="AL43" s="169">
        <v>0.2</v>
      </c>
      <c r="AM43" s="169">
        <v>0.2</v>
      </c>
      <c r="AN43" s="169">
        <v>0.2</v>
      </c>
      <c r="AO43" s="169">
        <v>0.2</v>
      </c>
      <c r="AP43" s="169">
        <v>0.2</v>
      </c>
      <c r="AQ43" s="169">
        <v>0.2</v>
      </c>
      <c r="AR43" s="169">
        <v>0.2</v>
      </c>
      <c r="AS43" s="169">
        <v>0.2</v>
      </c>
      <c r="AT43" s="169">
        <v>0.2</v>
      </c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</row>
    <row r="44" spans="1:69" x14ac:dyDescent="0.35">
      <c r="A44" s="10" t="s">
        <v>223</v>
      </c>
      <c r="B44" s="185">
        <v>34.380622770000002</v>
      </c>
      <c r="C44" s="185">
        <v>34.035154439999999</v>
      </c>
      <c r="D44" s="185">
        <v>33.33801227</v>
      </c>
      <c r="E44" s="185">
        <v>32.876263979999997</v>
      </c>
      <c r="F44" s="185">
        <v>32.040381529999998</v>
      </c>
      <c r="G44" s="185">
        <v>30.678089020000002</v>
      </c>
      <c r="H44" s="185">
        <v>29.52170461</v>
      </c>
      <c r="I44" s="185">
        <v>28.33242216</v>
      </c>
      <c r="J44" s="185">
        <v>27.128011359999999</v>
      </c>
      <c r="K44" s="185">
        <v>25.944010800000001</v>
      </c>
      <c r="L44" s="185">
        <v>24.770590739999999</v>
      </c>
      <c r="M44" s="185">
        <v>23.645521859999999</v>
      </c>
      <c r="N44" s="185">
        <v>22.023303760000001</v>
      </c>
      <c r="O44" s="185">
        <v>20.74082005</v>
      </c>
      <c r="P44" s="185">
        <v>19.913697790000001</v>
      </c>
      <c r="Q44" s="185">
        <v>19.683758560000001</v>
      </c>
      <c r="R44" s="185">
        <v>19.59720055</v>
      </c>
      <c r="S44" s="185">
        <v>19.138288710000001</v>
      </c>
      <c r="T44" s="185">
        <v>18.477752370000001</v>
      </c>
      <c r="U44" s="185">
        <v>17.99038783</v>
      </c>
      <c r="V44" s="185">
        <v>18.048103609999998</v>
      </c>
      <c r="W44" s="300">
        <v>18.196759589999999</v>
      </c>
      <c r="Y44" s="169">
        <v>5.6</v>
      </c>
      <c r="Z44" s="169">
        <v>5.9</v>
      </c>
      <c r="AA44" s="169">
        <v>6.3</v>
      </c>
      <c r="AB44" s="169">
        <v>6.7</v>
      </c>
      <c r="AC44" s="169">
        <v>6.7</v>
      </c>
      <c r="AD44" s="169">
        <v>7.9</v>
      </c>
      <c r="AE44" s="169">
        <v>8.5</v>
      </c>
      <c r="AF44" s="169">
        <v>9.1999999999999993</v>
      </c>
      <c r="AG44" s="169">
        <v>9.9</v>
      </c>
      <c r="AH44" s="169">
        <v>10.7</v>
      </c>
      <c r="AI44" s="169">
        <v>11.5</v>
      </c>
      <c r="AJ44" s="169">
        <v>12.5</v>
      </c>
      <c r="AK44" s="169">
        <v>13.4</v>
      </c>
      <c r="AL44" s="169">
        <v>14.4</v>
      </c>
      <c r="AM44" s="169">
        <v>15.4</v>
      </c>
      <c r="AN44" s="169">
        <v>16.5</v>
      </c>
      <c r="AO44" s="169">
        <v>17.5</v>
      </c>
      <c r="AP44" s="169">
        <v>18.399999999999999</v>
      </c>
      <c r="AQ44" s="169">
        <v>19.100000000000001</v>
      </c>
      <c r="AR44" s="169">
        <v>19.7</v>
      </c>
      <c r="AS44" s="169">
        <v>20.6</v>
      </c>
      <c r="AT44" s="169">
        <v>21.3</v>
      </c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</row>
    <row r="45" spans="1:69" x14ac:dyDescent="0.35">
      <c r="A45" s="10" t="s">
        <v>135</v>
      </c>
      <c r="B45" s="185">
        <v>59.20876226</v>
      </c>
      <c r="C45" s="185">
        <v>57.881727050000002</v>
      </c>
      <c r="D45" s="185">
        <v>55.833159620000004</v>
      </c>
      <c r="E45" s="185">
        <v>53.221171660000003</v>
      </c>
      <c r="F45" s="185">
        <v>50.477375860000002</v>
      </c>
      <c r="G45" s="185">
        <v>48.068607739999997</v>
      </c>
      <c r="H45" s="185">
        <v>46.148748050000002</v>
      </c>
      <c r="I45" s="185">
        <v>44.244034910000003</v>
      </c>
      <c r="J45" s="185">
        <v>42.246987679999997</v>
      </c>
      <c r="K45" s="185">
        <v>40.194906410000002</v>
      </c>
      <c r="L45" s="185">
        <v>37.802096849999998</v>
      </c>
      <c r="M45" s="185">
        <v>35.229022950000001</v>
      </c>
      <c r="N45" s="185">
        <v>32.722632070000003</v>
      </c>
      <c r="O45" s="185">
        <v>30.731420660000001</v>
      </c>
      <c r="P45" s="185">
        <v>29.305024589999999</v>
      </c>
      <c r="Q45" s="185">
        <v>27.980414</v>
      </c>
      <c r="R45" s="185">
        <v>26.5227419</v>
      </c>
      <c r="S45" s="185">
        <v>24.884942769999999</v>
      </c>
      <c r="T45" s="185">
        <v>23.091487019999999</v>
      </c>
      <c r="U45" s="185">
        <v>21.757811350000001</v>
      </c>
      <c r="V45" s="185">
        <v>21.64680783</v>
      </c>
      <c r="W45" s="300">
        <v>22.96925474</v>
      </c>
      <c r="Y45" s="169">
        <v>16</v>
      </c>
      <c r="Z45" s="169">
        <v>18</v>
      </c>
      <c r="AA45" s="169">
        <v>20.5</v>
      </c>
      <c r="AB45" s="169">
        <v>23.3</v>
      </c>
      <c r="AC45" s="169">
        <v>26.4</v>
      </c>
      <c r="AD45" s="169">
        <v>29.7</v>
      </c>
      <c r="AE45" s="169">
        <v>33.1</v>
      </c>
      <c r="AF45" s="169">
        <v>36.6</v>
      </c>
      <c r="AG45" s="169">
        <v>40.4</v>
      </c>
      <c r="AH45" s="169">
        <v>43.8</v>
      </c>
      <c r="AI45" s="169">
        <v>46.8</v>
      </c>
      <c r="AJ45" s="169">
        <v>50.3</v>
      </c>
      <c r="AK45" s="169">
        <v>54.4</v>
      </c>
      <c r="AL45" s="169">
        <v>58.5</v>
      </c>
      <c r="AM45" s="169">
        <v>62.4</v>
      </c>
      <c r="AN45" s="169">
        <v>66.099999999999994</v>
      </c>
      <c r="AO45" s="169">
        <v>70.2</v>
      </c>
      <c r="AP45" s="169">
        <v>74.900000000000006</v>
      </c>
      <c r="AQ45" s="169">
        <v>77.900000000000006</v>
      </c>
      <c r="AR45" s="169">
        <v>75.099999999999994</v>
      </c>
      <c r="AS45" s="169">
        <v>64</v>
      </c>
      <c r="AT45" s="169">
        <v>61.6</v>
      </c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</row>
    <row r="46" spans="1:69" x14ac:dyDescent="0.35">
      <c r="A46" s="10" t="s">
        <v>136</v>
      </c>
      <c r="B46" s="185">
        <v>37.614518760000003</v>
      </c>
      <c r="C46" s="185">
        <v>37.470639910000003</v>
      </c>
      <c r="D46" s="185">
        <v>37.129446710000003</v>
      </c>
      <c r="E46" s="185">
        <v>36.505618310000003</v>
      </c>
      <c r="F46" s="185">
        <v>35.977596130000002</v>
      </c>
      <c r="G46" s="185">
        <v>34.919017340000003</v>
      </c>
      <c r="H46" s="185">
        <v>33.614728020000001</v>
      </c>
      <c r="I46" s="185">
        <v>32.135992209999998</v>
      </c>
      <c r="J46" s="185">
        <v>30.66556027</v>
      </c>
      <c r="K46" s="185">
        <v>30.161714620000001</v>
      </c>
      <c r="L46" s="185">
        <v>30.708441149999999</v>
      </c>
      <c r="M46" s="185">
        <v>32.025735730000001</v>
      </c>
      <c r="N46" s="185">
        <v>32.774174790000004</v>
      </c>
      <c r="O46" s="185">
        <v>32.505603860000001</v>
      </c>
      <c r="P46" s="185">
        <v>31.46130986</v>
      </c>
      <c r="Q46" s="185">
        <v>30.366716329999999</v>
      </c>
      <c r="R46" s="185">
        <v>29.377627700000001</v>
      </c>
      <c r="S46" s="185">
        <v>28.208128510000002</v>
      </c>
      <c r="T46" s="185">
        <v>26.955409379999999</v>
      </c>
      <c r="U46" s="185">
        <v>25.786350779999999</v>
      </c>
      <c r="V46" s="185">
        <v>25.23678031</v>
      </c>
      <c r="W46" s="300">
        <v>24.99136837</v>
      </c>
      <c r="Y46" s="169">
        <v>13.7</v>
      </c>
      <c r="Z46" s="169">
        <v>14.5</v>
      </c>
      <c r="AA46" s="169">
        <v>15.3</v>
      </c>
      <c r="AB46" s="169">
        <v>16</v>
      </c>
      <c r="AC46" s="169">
        <v>16.8</v>
      </c>
      <c r="AD46" s="169">
        <v>17.8</v>
      </c>
      <c r="AE46" s="169">
        <v>19</v>
      </c>
      <c r="AF46" s="169">
        <v>20.2</v>
      </c>
      <c r="AG46" s="169">
        <v>21.3</v>
      </c>
      <c r="AH46" s="169">
        <v>22.3</v>
      </c>
      <c r="AI46" s="169">
        <v>23</v>
      </c>
      <c r="AJ46" s="169">
        <v>23.5</v>
      </c>
      <c r="AK46" s="169">
        <v>24.1</v>
      </c>
      <c r="AL46" s="169">
        <v>24</v>
      </c>
      <c r="AM46" s="169">
        <v>24.6</v>
      </c>
      <c r="AN46" s="169">
        <v>26.1</v>
      </c>
      <c r="AO46" s="169">
        <v>27.8</v>
      </c>
      <c r="AP46" s="169">
        <v>28.7</v>
      </c>
      <c r="AQ46" s="169">
        <v>29.3</v>
      </c>
      <c r="AR46" s="169">
        <v>30.5</v>
      </c>
      <c r="AS46" s="169">
        <v>32.1</v>
      </c>
      <c r="AT46" s="169">
        <v>33.5</v>
      </c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</row>
    <row r="47" spans="1:69" x14ac:dyDescent="0.35">
      <c r="A47" s="10" t="s">
        <v>137</v>
      </c>
      <c r="B47" s="185">
        <v>39.233028130000001</v>
      </c>
      <c r="C47" s="185">
        <v>35.110766320000003</v>
      </c>
      <c r="D47" s="185">
        <v>34.034102449999999</v>
      </c>
      <c r="E47" s="185">
        <v>35.660026889999997</v>
      </c>
      <c r="F47" s="185">
        <v>40.652925099999997</v>
      </c>
      <c r="G47" s="185">
        <v>40.935470870000003</v>
      </c>
      <c r="H47" s="185">
        <v>38.289317320000002</v>
      </c>
      <c r="I47" s="185">
        <v>35.657633949999997</v>
      </c>
      <c r="J47" s="185">
        <v>35.110634769999997</v>
      </c>
      <c r="K47" s="185">
        <v>34.439143080000001</v>
      </c>
      <c r="L47" s="185">
        <v>34.358339639999997</v>
      </c>
      <c r="M47" s="185">
        <v>33.873364530000003</v>
      </c>
      <c r="N47" s="185">
        <v>33.93008863</v>
      </c>
      <c r="O47" s="185">
        <v>33.672997639999998</v>
      </c>
      <c r="P47" s="185">
        <v>34.07795574</v>
      </c>
      <c r="Q47" s="185">
        <v>33.974829939999999</v>
      </c>
      <c r="R47" s="185">
        <v>34.227584729999997</v>
      </c>
      <c r="S47" s="185">
        <v>33.681035860000001</v>
      </c>
      <c r="T47" s="185">
        <v>33.946158109999999</v>
      </c>
      <c r="U47" s="185">
        <v>33.31924678</v>
      </c>
      <c r="V47" s="185">
        <v>33.62157191</v>
      </c>
      <c r="W47" s="300">
        <v>33.474499979999997</v>
      </c>
      <c r="Y47" s="169">
        <v>0.7</v>
      </c>
      <c r="Z47" s="169">
        <v>0.7</v>
      </c>
      <c r="AA47" s="169">
        <v>0.8</v>
      </c>
      <c r="AB47" s="169">
        <v>0.8</v>
      </c>
      <c r="AC47" s="169">
        <v>0.9</v>
      </c>
      <c r="AD47" s="169">
        <v>0.9</v>
      </c>
      <c r="AE47" s="169">
        <v>1</v>
      </c>
      <c r="AF47" s="169">
        <v>1</v>
      </c>
      <c r="AG47" s="169">
        <v>1.1000000000000001</v>
      </c>
      <c r="AH47" s="169">
        <v>1.2</v>
      </c>
      <c r="AI47" s="169">
        <v>1.2</v>
      </c>
      <c r="AJ47" s="169">
        <v>1.3</v>
      </c>
      <c r="AK47" s="169">
        <v>1.3</v>
      </c>
      <c r="AL47" s="169">
        <v>1.3</v>
      </c>
      <c r="AM47" s="169">
        <v>1.4</v>
      </c>
      <c r="AN47" s="169">
        <v>1.4</v>
      </c>
      <c r="AO47" s="169">
        <v>1.5</v>
      </c>
      <c r="AP47" s="169">
        <v>1.5</v>
      </c>
      <c r="AQ47" s="169">
        <v>1.4</v>
      </c>
      <c r="AR47" s="169">
        <v>1.4</v>
      </c>
      <c r="AS47" s="169">
        <v>1.4</v>
      </c>
      <c r="AT47" s="169">
        <v>1.4</v>
      </c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</row>
    <row r="48" spans="1:69" x14ac:dyDescent="0.35">
      <c r="A48" s="10" t="s">
        <v>138</v>
      </c>
      <c r="B48" s="185">
        <v>37.270402109999999</v>
      </c>
      <c r="C48" s="185">
        <v>31.68114087</v>
      </c>
      <c r="D48" s="185">
        <v>26.227824519999999</v>
      </c>
      <c r="E48" s="185">
        <v>25.095735749999999</v>
      </c>
      <c r="F48" s="185">
        <v>28.10771626</v>
      </c>
      <c r="G48" s="185">
        <v>29.331743719999999</v>
      </c>
      <c r="H48" s="185">
        <v>31.243141990000002</v>
      </c>
      <c r="I48" s="185">
        <v>30.775589409999998</v>
      </c>
      <c r="J48" s="185">
        <v>30.901330250000001</v>
      </c>
      <c r="K48" s="185">
        <v>28.321553189999999</v>
      </c>
      <c r="L48" s="185">
        <v>26.37571878</v>
      </c>
      <c r="M48" s="185">
        <v>23.58677746</v>
      </c>
      <c r="N48" s="185">
        <v>23.449644670000001</v>
      </c>
      <c r="O48" s="185">
        <v>22.125847960000002</v>
      </c>
      <c r="P48" s="185">
        <v>21.80362994</v>
      </c>
      <c r="Q48" s="185">
        <v>19.766872719999999</v>
      </c>
      <c r="R48" s="185">
        <v>18.403346809999999</v>
      </c>
      <c r="S48" s="185">
        <v>17.082400929999999</v>
      </c>
      <c r="T48" s="185">
        <v>16.91738372</v>
      </c>
      <c r="U48" s="185">
        <v>16.071881319999999</v>
      </c>
      <c r="V48" s="185">
        <v>15.837478190000001</v>
      </c>
      <c r="W48" s="300">
        <v>15.33875508</v>
      </c>
      <c r="Y48" s="169">
        <v>0.9</v>
      </c>
      <c r="Z48" s="169">
        <v>0.9</v>
      </c>
      <c r="AA48" s="169">
        <v>0.9</v>
      </c>
      <c r="AB48" s="169">
        <v>0.9</v>
      </c>
      <c r="AC48" s="169">
        <v>0.9</v>
      </c>
      <c r="AD48" s="169">
        <v>1</v>
      </c>
      <c r="AE48" s="169">
        <v>1.1000000000000001</v>
      </c>
      <c r="AF48" s="169">
        <v>1.2</v>
      </c>
      <c r="AG48" s="169">
        <v>1.3</v>
      </c>
      <c r="AH48" s="169">
        <v>1.4</v>
      </c>
      <c r="AI48" s="169">
        <v>1.4</v>
      </c>
      <c r="AJ48" s="169">
        <v>1.5</v>
      </c>
      <c r="AK48" s="169">
        <v>1.6</v>
      </c>
      <c r="AL48" s="169">
        <v>1.6</v>
      </c>
      <c r="AM48" s="169">
        <v>1.6</v>
      </c>
      <c r="AN48" s="169">
        <v>1.6</v>
      </c>
      <c r="AO48" s="169">
        <v>1.6</v>
      </c>
      <c r="AP48" s="169">
        <v>2</v>
      </c>
      <c r="AQ48" s="169">
        <v>2.6</v>
      </c>
      <c r="AR48" s="169">
        <v>2.7</v>
      </c>
      <c r="AS48" s="169">
        <v>2.2000000000000002</v>
      </c>
      <c r="AT48" s="169">
        <v>1.8</v>
      </c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</row>
    <row r="49" spans="1:69" x14ac:dyDescent="0.35">
      <c r="A49" s="10" t="s">
        <v>139</v>
      </c>
      <c r="B49" s="185">
        <v>20.605740430000001</v>
      </c>
      <c r="C49" s="185">
        <v>20.583731369999999</v>
      </c>
      <c r="D49" s="185">
        <v>20.381104400000002</v>
      </c>
      <c r="E49" s="185">
        <v>20.052220299999998</v>
      </c>
      <c r="F49" s="185">
        <v>19.744653339999999</v>
      </c>
      <c r="G49" s="185">
        <v>20.642586850000001</v>
      </c>
      <c r="H49" s="185">
        <v>22.2055528</v>
      </c>
      <c r="I49" s="185">
        <v>23.69791631</v>
      </c>
      <c r="J49" s="185">
        <v>24.115687579999999</v>
      </c>
      <c r="K49" s="185">
        <v>24.472268790000001</v>
      </c>
      <c r="L49" s="185">
        <v>25.32986296</v>
      </c>
      <c r="M49" s="185">
        <v>26.204289070000002</v>
      </c>
      <c r="N49" s="185">
        <v>26.43776987</v>
      </c>
      <c r="O49" s="185">
        <v>24.472499540000001</v>
      </c>
      <c r="P49" s="185">
        <v>21.565094859999999</v>
      </c>
      <c r="Q49" s="185">
        <v>17.575737589999999</v>
      </c>
      <c r="R49" s="185">
        <v>14.2815812</v>
      </c>
      <c r="S49" s="185">
        <v>12.23962122</v>
      </c>
      <c r="T49" s="185">
        <v>11.143853829999999</v>
      </c>
      <c r="U49" s="185">
        <v>10.22685053</v>
      </c>
      <c r="V49" s="185">
        <v>9.5176995079999998</v>
      </c>
      <c r="W49" s="300">
        <v>9.0121239180000003</v>
      </c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337"/>
      <c r="AU49" s="173"/>
      <c r="AV49" s="173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37"/>
      <c r="BL49" s="337"/>
      <c r="BM49" s="337"/>
      <c r="BN49" s="337"/>
      <c r="BO49" s="337"/>
      <c r="BP49" s="173"/>
      <c r="BQ49" s="173"/>
    </row>
    <row r="50" spans="1:69" x14ac:dyDescent="0.35">
      <c r="A50" s="10" t="s">
        <v>140</v>
      </c>
      <c r="B50" s="185">
        <v>14.449012789999999</v>
      </c>
      <c r="C50" s="185">
        <v>12.976593510000001</v>
      </c>
      <c r="D50" s="185">
        <v>12.141852930000001</v>
      </c>
      <c r="E50" s="185">
        <v>11.833833630000001</v>
      </c>
      <c r="F50" s="185">
        <v>11.261227249999999</v>
      </c>
      <c r="G50" s="185">
        <v>10.5617523</v>
      </c>
      <c r="H50" s="185">
        <v>9.894880015</v>
      </c>
      <c r="I50" s="185">
        <v>9.6400238310000006</v>
      </c>
      <c r="J50" s="185">
        <v>9.782928085</v>
      </c>
      <c r="K50" s="185">
        <v>10.9199477</v>
      </c>
      <c r="L50" s="185">
        <v>11.647585490000001</v>
      </c>
      <c r="M50" s="185">
        <v>12.981625019999999</v>
      </c>
      <c r="N50" s="185">
        <v>13.72095949</v>
      </c>
      <c r="O50" s="185">
        <v>14.66068411</v>
      </c>
      <c r="P50" s="185">
        <v>14.634482370000001</v>
      </c>
      <c r="Q50" s="185">
        <v>15.70132984</v>
      </c>
      <c r="R50" s="185">
        <v>16.94943842</v>
      </c>
      <c r="S50" s="185">
        <v>18.66880145</v>
      </c>
      <c r="T50" s="185">
        <v>19.039802720000001</v>
      </c>
      <c r="U50" s="185">
        <v>19.35877322</v>
      </c>
      <c r="V50" s="185">
        <v>19.496961979999998</v>
      </c>
      <c r="W50" s="300">
        <v>19.573916480000001</v>
      </c>
      <c r="Y50" s="169">
        <v>38.4</v>
      </c>
      <c r="Z50" s="169">
        <v>40.6</v>
      </c>
      <c r="AA50" s="169">
        <v>42.5</v>
      </c>
      <c r="AB50" s="169">
        <v>44.7</v>
      </c>
      <c r="AC50" s="169">
        <v>46.8</v>
      </c>
      <c r="AD50" s="169">
        <v>48.4</v>
      </c>
      <c r="AE50" s="169">
        <v>50.3</v>
      </c>
      <c r="AF50" s="169">
        <v>51.1</v>
      </c>
      <c r="AG50" s="169">
        <v>53.2</v>
      </c>
      <c r="AH50" s="169">
        <v>45.1</v>
      </c>
      <c r="AI50" s="169">
        <v>44.6</v>
      </c>
      <c r="AJ50" s="169">
        <v>47</v>
      </c>
      <c r="AK50" s="169">
        <v>41.7</v>
      </c>
      <c r="AL50" s="169">
        <v>26.7</v>
      </c>
      <c r="AM50" s="169">
        <v>22.7</v>
      </c>
      <c r="AN50" s="169">
        <v>20.3</v>
      </c>
      <c r="AO50" s="169">
        <v>20.100000000000001</v>
      </c>
      <c r="AP50" s="169">
        <v>20.399999999999999</v>
      </c>
      <c r="AQ50" s="169">
        <v>20.6</v>
      </c>
      <c r="AR50" s="169">
        <v>20.399999999999999</v>
      </c>
      <c r="AS50" s="169">
        <v>20.7</v>
      </c>
      <c r="AT50" s="169">
        <v>20.6</v>
      </c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</row>
    <row r="51" spans="1:69" x14ac:dyDescent="0.35">
      <c r="A51" s="12" t="s">
        <v>141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336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337"/>
      <c r="AU51" s="173"/>
      <c r="AV51" s="173"/>
      <c r="AW51" s="337"/>
      <c r="AX51" s="337"/>
      <c r="AY51" s="337"/>
      <c r="AZ51" s="337"/>
      <c r="BA51" s="337"/>
      <c r="BB51" s="337"/>
      <c r="BC51" s="337"/>
      <c r="BD51" s="337"/>
      <c r="BE51" s="337"/>
      <c r="BF51" s="337"/>
      <c r="BG51" s="337"/>
      <c r="BH51" s="337"/>
      <c r="BI51" s="337"/>
      <c r="BJ51" s="337"/>
      <c r="BK51" s="337"/>
      <c r="BL51" s="337"/>
      <c r="BM51" s="337"/>
      <c r="BN51" s="337"/>
      <c r="BO51" s="337"/>
      <c r="BP51" s="173"/>
      <c r="BQ51" s="173"/>
    </row>
    <row r="52" spans="1:69" x14ac:dyDescent="0.35">
      <c r="A52" s="19" t="s">
        <v>142</v>
      </c>
      <c r="B52" s="186">
        <v>17.961224569999999</v>
      </c>
      <c r="C52" s="186">
        <v>17.648495520000001</v>
      </c>
      <c r="D52" s="186">
        <v>16.93828753</v>
      </c>
      <c r="E52" s="186">
        <v>16.79551751</v>
      </c>
      <c r="F52" s="186">
        <v>16.620612749999999</v>
      </c>
      <c r="G52" s="186">
        <v>17.370313960000001</v>
      </c>
      <c r="H52" s="186">
        <v>17.728837909999999</v>
      </c>
      <c r="I52" s="186">
        <v>18.86681093</v>
      </c>
      <c r="J52" s="186">
        <v>19.068291840000001</v>
      </c>
      <c r="K52" s="186">
        <v>19.451725759999999</v>
      </c>
      <c r="L52" s="186">
        <v>19.866706180000001</v>
      </c>
      <c r="M52" s="186">
        <v>20.454913609999998</v>
      </c>
      <c r="N52" s="186">
        <v>20.745328359999998</v>
      </c>
      <c r="O52" s="186">
        <v>20.417775150000001</v>
      </c>
      <c r="P52" s="186">
        <v>19.626725629999999</v>
      </c>
      <c r="Q52" s="186">
        <v>18.85988553</v>
      </c>
      <c r="R52" s="186">
        <v>18.450120389999999</v>
      </c>
      <c r="S52" s="186">
        <v>18.80557658</v>
      </c>
      <c r="T52" s="186">
        <v>19.27426358</v>
      </c>
      <c r="U52" s="186">
        <v>19.70994627</v>
      </c>
      <c r="V52" s="186">
        <v>20.130324179999999</v>
      </c>
      <c r="W52" s="186">
        <v>20.695758619999999</v>
      </c>
      <c r="Y52" s="169">
        <v>10.8</v>
      </c>
      <c r="Z52" s="169">
        <v>11</v>
      </c>
      <c r="AA52" s="169">
        <v>11</v>
      </c>
      <c r="AB52" s="169">
        <v>11.4</v>
      </c>
      <c r="AC52" s="169">
        <v>11.7</v>
      </c>
      <c r="AD52" s="169">
        <v>12.2</v>
      </c>
      <c r="AE52" s="169">
        <v>12.7</v>
      </c>
      <c r="AF52" s="169">
        <v>13.1</v>
      </c>
      <c r="AG52" s="169">
        <v>13</v>
      </c>
      <c r="AH52" s="169">
        <v>13.6</v>
      </c>
      <c r="AI52" s="169">
        <v>13.7</v>
      </c>
      <c r="AJ52" s="169">
        <v>14.2</v>
      </c>
      <c r="AK52" s="169">
        <v>14.6</v>
      </c>
      <c r="AL52" s="169">
        <v>14.8</v>
      </c>
      <c r="AM52" s="169">
        <v>15.2</v>
      </c>
      <c r="AN52" s="169">
        <v>15.5</v>
      </c>
      <c r="AO52" s="169">
        <v>15.7</v>
      </c>
      <c r="AP52" s="169">
        <v>15.3</v>
      </c>
      <c r="AQ52" s="169">
        <v>14.9</v>
      </c>
      <c r="AR52" s="169">
        <v>14.5</v>
      </c>
      <c r="AS52" s="169">
        <v>14.3</v>
      </c>
      <c r="AT52" s="169">
        <v>14.2</v>
      </c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  <c r="BO52" s="338"/>
      <c r="BP52" s="338"/>
      <c r="BQ52" s="338"/>
    </row>
    <row r="53" spans="1:69" x14ac:dyDescent="0.35">
      <c r="A53" s="13" t="s">
        <v>143</v>
      </c>
      <c r="B53" s="136">
        <f t="shared" ref="B53:W53" si="0">SUMPRODUCT(B5:B37,Y5:Y37)/SUM(Y5:Y37)</f>
        <v>30.83290528488147</v>
      </c>
      <c r="C53" s="136">
        <f t="shared" si="0"/>
        <v>29.536833114744397</v>
      </c>
      <c r="D53" s="136">
        <f t="shared" si="0"/>
        <v>28.44680569516661</v>
      </c>
      <c r="E53" s="136">
        <f t="shared" si="0"/>
        <v>27.935822087084112</v>
      </c>
      <c r="F53" s="136">
        <f t="shared" si="0"/>
        <v>27.238070728719968</v>
      </c>
      <c r="G53" s="136">
        <f t="shared" si="0"/>
        <v>26.609345876968284</v>
      </c>
      <c r="H53" s="136">
        <f t="shared" si="0"/>
        <v>25.828295443699208</v>
      </c>
      <c r="I53" s="136">
        <f t="shared" si="0"/>
        <v>25.808673871849471</v>
      </c>
      <c r="J53" s="136">
        <f t="shared" si="0"/>
        <v>26.149451736030116</v>
      </c>
      <c r="K53" s="136">
        <f t="shared" si="0"/>
        <v>26.736799645947016</v>
      </c>
      <c r="L53" s="136">
        <f t="shared" si="0"/>
        <v>26.964499642949392</v>
      </c>
      <c r="M53" s="136">
        <f t="shared" si="0"/>
        <v>26.113695967738135</v>
      </c>
      <c r="N53" s="136">
        <f t="shared" si="0"/>
        <v>25.535972428261182</v>
      </c>
      <c r="O53" s="136">
        <f t="shared" si="0"/>
        <v>25.117602840418627</v>
      </c>
      <c r="P53" s="136">
        <f t="shared" si="0"/>
        <v>25.35718804944683</v>
      </c>
      <c r="Q53" s="136">
        <f t="shared" si="0"/>
        <v>25.169956446026298</v>
      </c>
      <c r="R53" s="136">
        <f t="shared" si="0"/>
        <v>24.966818451323409</v>
      </c>
      <c r="S53" s="136">
        <f t="shared" si="0"/>
        <v>24.914439671155822</v>
      </c>
      <c r="T53" s="136">
        <f t="shared" si="0"/>
        <v>24.424752420423417</v>
      </c>
      <c r="U53" s="136">
        <f t="shared" si="0"/>
        <v>24.052803705692021</v>
      </c>
      <c r="V53" s="136">
        <f t="shared" si="0"/>
        <v>24.069349339002379</v>
      </c>
      <c r="W53" s="230">
        <f t="shared" si="0"/>
        <v>24.748837813027485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69" x14ac:dyDescent="0.35">
      <c r="A54" s="15" t="s">
        <v>423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230"/>
      <c r="W54" s="230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69" x14ac:dyDescent="0.35">
      <c r="A55" s="1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230"/>
      <c r="W55" s="230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69" x14ac:dyDescent="0.35">
      <c r="A56" s="27" t="s">
        <v>145</v>
      </c>
      <c r="B56" s="137">
        <f t="shared" ref="B56:W56" si="1">AVERAGE(B5:B37)</f>
        <v>32.010546469272725</v>
      </c>
      <c r="C56" s="137">
        <f t="shared" si="1"/>
        <v>31.399857718969695</v>
      </c>
      <c r="D56" s="137">
        <f t="shared" si="1"/>
        <v>30.86984984948484</v>
      </c>
      <c r="E56" s="137">
        <f t="shared" si="1"/>
        <v>30.760088673454543</v>
      </c>
      <c r="F56" s="137">
        <f t="shared" si="1"/>
        <v>30.57048985021212</v>
      </c>
      <c r="G56" s="137">
        <f t="shared" si="1"/>
        <v>30.423885216848475</v>
      </c>
      <c r="H56" s="137">
        <f t="shared" si="1"/>
        <v>30.047886466818181</v>
      </c>
      <c r="I56" s="137">
        <f t="shared" si="1"/>
        <v>29.373055453515146</v>
      </c>
      <c r="J56" s="137">
        <f t="shared" si="1"/>
        <v>28.934224566787876</v>
      </c>
      <c r="K56" s="137">
        <f t="shared" si="1"/>
        <v>28.976396223666665</v>
      </c>
      <c r="L56" s="137">
        <f t="shared" si="1"/>
        <v>29.213216339393931</v>
      </c>
      <c r="M56" s="137">
        <f t="shared" si="1"/>
        <v>28.794906013818174</v>
      </c>
      <c r="N56" s="137">
        <f t="shared" si="1"/>
        <v>28.312024413969699</v>
      </c>
      <c r="O56" s="137">
        <f t="shared" si="1"/>
        <v>27.846244615242423</v>
      </c>
      <c r="P56" s="137">
        <f t="shared" si="1"/>
        <v>27.61746644803031</v>
      </c>
      <c r="Q56" s="137">
        <f t="shared" si="1"/>
        <v>27.418440524393937</v>
      </c>
      <c r="R56" s="137">
        <f t="shared" si="1"/>
        <v>27.444878332090916</v>
      </c>
      <c r="S56" s="137">
        <f t="shared" si="1"/>
        <v>27.806436400303035</v>
      </c>
      <c r="T56" s="137">
        <f t="shared" si="1"/>
        <v>27.68635941387879</v>
      </c>
      <c r="U56" s="137">
        <f t="shared" si="1"/>
        <v>27.432812698242422</v>
      </c>
      <c r="V56" s="137">
        <f t="shared" si="1"/>
        <v>27.314732644121214</v>
      </c>
      <c r="W56" s="137">
        <f t="shared" si="1"/>
        <v>27.574188989090896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69" x14ac:dyDescent="0.35">
      <c r="A57" s="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9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69" x14ac:dyDescent="0.35">
      <c r="A58" s="13" t="s">
        <v>146</v>
      </c>
      <c r="B58" s="136">
        <f t="shared" ref="B58:W58" si="2">SUMPRODUCT(B39:B50,Y39:Y50)/SUM(Y39:Y50)</f>
        <v>29.414722918123992</v>
      </c>
      <c r="C58" s="136">
        <f t="shared" si="2"/>
        <v>28.780533407888115</v>
      </c>
      <c r="D58" s="136">
        <f t="shared" si="2"/>
        <v>27.675795704551046</v>
      </c>
      <c r="E58" s="136">
        <f t="shared" si="2"/>
        <v>26.630704266368866</v>
      </c>
      <c r="F58" s="136">
        <f t="shared" si="2"/>
        <v>25.581014571399177</v>
      </c>
      <c r="G58" s="136">
        <f t="shared" si="2"/>
        <v>24.796573740992805</v>
      </c>
      <c r="H58" s="136">
        <f t="shared" si="2"/>
        <v>23.885920992499116</v>
      </c>
      <c r="I58" s="136">
        <f t="shared" si="2"/>
        <v>23.248512321819728</v>
      </c>
      <c r="J58" s="136">
        <f t="shared" si="2"/>
        <v>22.664732670158383</v>
      </c>
      <c r="K58" s="136">
        <f t="shared" si="2"/>
        <v>22.702699321547875</v>
      </c>
      <c r="L58" s="136">
        <f t="shared" si="2"/>
        <v>22.337278523794165</v>
      </c>
      <c r="M58" s="136">
        <f t="shared" si="2"/>
        <v>21.999434851353403</v>
      </c>
      <c r="N58" s="136">
        <f t="shared" si="2"/>
        <v>21.602672510221566</v>
      </c>
      <c r="O58" s="136">
        <f t="shared" si="2"/>
        <v>21.09839205881298</v>
      </c>
      <c r="P58" s="136">
        <f t="shared" si="2"/>
        <v>20.311827495544325</v>
      </c>
      <c r="Q58" s="136">
        <f t="shared" si="2"/>
        <v>19.525006844035669</v>
      </c>
      <c r="R58" s="136">
        <f t="shared" si="2"/>
        <v>18.756340897719294</v>
      </c>
      <c r="S58" s="136">
        <f t="shared" si="2"/>
        <v>17.973619151305869</v>
      </c>
      <c r="T58" s="136">
        <f t="shared" si="2"/>
        <v>17.094547047924493</v>
      </c>
      <c r="U58" s="136">
        <f t="shared" si="2"/>
        <v>16.27720075802355</v>
      </c>
      <c r="V58" s="136">
        <f t="shared" si="2"/>
        <v>15.756403939114593</v>
      </c>
      <c r="W58" s="230">
        <f t="shared" si="2"/>
        <v>15.303530780439083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69" x14ac:dyDescent="0.35">
      <c r="A59" s="15" t="s">
        <v>423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230"/>
      <c r="W59" s="230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69" x14ac:dyDescent="0.35">
      <c r="A60" s="1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230"/>
      <c r="W60" s="230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69" x14ac:dyDescent="0.35">
      <c r="A61" s="27" t="s">
        <v>147</v>
      </c>
      <c r="B61" s="137">
        <f t="shared" ref="B61:W61" si="3">AVERAGE(B39:B50)</f>
        <v>35.518352680833338</v>
      </c>
      <c r="C61" s="137">
        <f t="shared" si="3"/>
        <v>33.614226448333334</v>
      </c>
      <c r="D61" s="137">
        <f t="shared" si="3"/>
        <v>31.777161883333338</v>
      </c>
      <c r="E61" s="137">
        <f t="shared" si="3"/>
        <v>30.801624683333333</v>
      </c>
      <c r="F61" s="137">
        <f t="shared" si="3"/>
        <v>30.350427078333336</v>
      </c>
      <c r="G61" s="137">
        <f t="shared" si="3"/>
        <v>29.583030468333334</v>
      </c>
      <c r="H61" s="137">
        <f t="shared" si="3"/>
        <v>28.733035033750003</v>
      </c>
      <c r="I61" s="137">
        <f t="shared" si="3"/>
        <v>27.945277505916664</v>
      </c>
      <c r="J61" s="137">
        <f t="shared" si="3"/>
        <v>27.459500906249996</v>
      </c>
      <c r="K61" s="137">
        <f t="shared" si="3"/>
        <v>27.064250570833334</v>
      </c>
      <c r="L61" s="137">
        <f t="shared" si="3"/>
        <v>26.685820087499994</v>
      </c>
      <c r="M61" s="137">
        <f t="shared" si="3"/>
        <v>26.330286950833337</v>
      </c>
      <c r="N61" s="137">
        <f t="shared" si="3"/>
        <v>25.84578522833333</v>
      </c>
      <c r="O61" s="137">
        <f t="shared" si="3"/>
        <v>25.095553648333333</v>
      </c>
      <c r="P61" s="137">
        <f t="shared" si="3"/>
        <v>24.2679475825</v>
      </c>
      <c r="Q61" s="137">
        <f t="shared" si="3"/>
        <v>23.209214904166668</v>
      </c>
      <c r="R61" s="137">
        <f t="shared" si="3"/>
        <v>22.462244920833331</v>
      </c>
      <c r="S61" s="137">
        <f t="shared" si="3"/>
        <v>21.894748175</v>
      </c>
      <c r="T61" s="137">
        <f t="shared" si="3"/>
        <v>21.378298767499999</v>
      </c>
      <c r="U61" s="137">
        <f t="shared" si="3"/>
        <v>20.814143708333329</v>
      </c>
      <c r="V61" s="137">
        <f t="shared" si="3"/>
        <v>20.700757617333334</v>
      </c>
      <c r="W61" s="137">
        <f t="shared" si="3"/>
        <v>21.008282620666666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69" x14ac:dyDescent="0.35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9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69" x14ac:dyDescent="0.35">
      <c r="A63" s="13" t="s">
        <v>148</v>
      </c>
      <c r="B63" s="136">
        <f t="shared" ref="B63:W63" si="4">SUMPRODUCT(B5:B52,Y5:Y52)/SUM(Y5:Y52)</f>
        <v>29.941557511096871</v>
      </c>
      <c r="C63" s="136">
        <f t="shared" si="4"/>
        <v>28.949094363420674</v>
      </c>
      <c r="D63" s="136">
        <f t="shared" si="4"/>
        <v>27.879467896398072</v>
      </c>
      <c r="E63" s="136">
        <f t="shared" si="4"/>
        <v>27.168670848548171</v>
      </c>
      <c r="F63" s="136">
        <f t="shared" si="4"/>
        <v>26.347754904826804</v>
      </c>
      <c r="G63" s="136">
        <f t="shared" si="4"/>
        <v>25.68847540482162</v>
      </c>
      <c r="H63" s="136">
        <f t="shared" si="4"/>
        <v>24.880826480725585</v>
      </c>
      <c r="I63" s="136">
        <f t="shared" si="4"/>
        <v>24.62039716641155</v>
      </c>
      <c r="J63" s="136">
        <f t="shared" si="4"/>
        <v>24.585852743294655</v>
      </c>
      <c r="K63" s="136">
        <f t="shared" si="4"/>
        <v>24.951616611490657</v>
      </c>
      <c r="L63" s="136">
        <f t="shared" si="4"/>
        <v>24.928723315868929</v>
      </c>
      <c r="M63" s="136">
        <f t="shared" si="4"/>
        <v>24.299504823504822</v>
      </c>
      <c r="N63" s="136">
        <f t="shared" si="4"/>
        <v>23.828833286540402</v>
      </c>
      <c r="O63" s="136">
        <f t="shared" si="4"/>
        <v>23.392537816503836</v>
      </c>
      <c r="P63" s="136">
        <f t="shared" si="4"/>
        <v>23.165600856332215</v>
      </c>
      <c r="Q63" s="136">
        <f t="shared" si="4"/>
        <v>22.701868107818413</v>
      </c>
      <c r="R63" s="136">
        <f t="shared" si="4"/>
        <v>22.223889357582554</v>
      </c>
      <c r="S63" s="136">
        <f t="shared" si="4"/>
        <v>21.845770338040495</v>
      </c>
      <c r="T63" s="136">
        <f t="shared" si="4"/>
        <v>21.132500300378368</v>
      </c>
      <c r="U63" s="136">
        <f t="shared" si="4"/>
        <v>20.587571162781035</v>
      </c>
      <c r="V63" s="136">
        <f t="shared" si="4"/>
        <v>20.392980124870533</v>
      </c>
      <c r="W63" s="230">
        <f t="shared" si="4"/>
        <v>20.587261211394292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69" x14ac:dyDescent="0.35">
      <c r="A64" s="15" t="s">
        <v>424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230"/>
      <c r="W64" s="230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x14ac:dyDescent="0.35">
      <c r="A65" s="1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230"/>
      <c r="W65" s="230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x14ac:dyDescent="0.35">
      <c r="A66" s="27" t="s">
        <v>149</v>
      </c>
      <c r="B66" s="137">
        <f t="shared" ref="B66:W66" si="5">AVERAGE(B5:B52)</f>
        <v>32.620206309260865</v>
      </c>
      <c r="C66" s="137">
        <f t="shared" si="5"/>
        <v>31.67857647013043</v>
      </c>
      <c r="D66" s="137">
        <f t="shared" si="5"/>
        <v>30.803679894847818</v>
      </c>
      <c r="E66" s="137">
        <f t="shared" si="5"/>
        <v>30.467346520304346</v>
      </c>
      <c r="F66" s="137">
        <f t="shared" si="5"/>
        <v>30.209823972760862</v>
      </c>
      <c r="G66" s="137">
        <f t="shared" si="5"/>
        <v>29.920758515999999</v>
      </c>
      <c r="H66" s="137">
        <f t="shared" si="5"/>
        <v>29.437076341739132</v>
      </c>
      <c r="I66" s="137">
        <f t="shared" si="5"/>
        <v>28.772195021021734</v>
      </c>
      <c r="J66" s="137">
        <f t="shared" si="5"/>
        <v>28.335037248239132</v>
      </c>
      <c r="K66" s="137">
        <f t="shared" si="5"/>
        <v>28.270517565021738</v>
      </c>
      <c r="L66" s="137">
        <f t="shared" si="5"/>
        <v>28.350710574565205</v>
      </c>
      <c r="M66" s="137">
        <f t="shared" si="5"/>
        <v>27.970657727739109</v>
      </c>
      <c r="N66" s="137">
        <f t="shared" si="5"/>
        <v>27.504164277413043</v>
      </c>
      <c r="O66" s="137">
        <f t="shared" si="5"/>
        <v>26.967184592021731</v>
      </c>
      <c r="P66" s="137">
        <f t="shared" si="5"/>
        <v>26.569967160978269</v>
      </c>
      <c r="Q66" s="137">
        <f t="shared" si="5"/>
        <v>26.134326123586956</v>
      </c>
      <c r="R66" s="137">
        <f t="shared" si="5"/>
        <v>25.949522704326085</v>
      </c>
      <c r="S66" s="137">
        <f t="shared" si="5"/>
        <v>26.068585997608697</v>
      </c>
      <c r="T66" s="137">
        <f t="shared" si="5"/>
        <v>25.857906727130434</v>
      </c>
      <c r="U66" s="137">
        <f t="shared" si="5"/>
        <v>25.538314995913048</v>
      </c>
      <c r="V66" s="137">
        <f t="shared" si="5"/>
        <v>25.433165061826092</v>
      </c>
      <c r="W66" s="137">
        <f t="shared" si="5"/>
        <v>25.711812754521731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</sheetData>
  <hyperlinks>
    <hyperlink ref="A2" location="Content!A1" display="back to content page" xr:uid="{80E6FE77-B030-4DE4-82FB-AA747CE44AE5}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3942-5D46-42DE-8C99-966DDEA60A92}">
  <sheetPr codeName="Sheet9"/>
  <dimension ref="A1:AO56"/>
  <sheetViews>
    <sheetView showGridLines="0" zoomScale="110" zoomScaleNormal="110" workbookViewId="0">
      <pane xSplit="1" ySplit="3" topLeftCell="I22" activePane="bottomRight" state="frozen"/>
      <selection pane="topRight"/>
      <selection pane="bottomLeft"/>
      <selection pane="bottomRight" activeCell="M60" sqref="M60"/>
    </sheetView>
  </sheetViews>
  <sheetFormatPr defaultColWidth="11.453125" defaultRowHeight="14.5" x14ac:dyDescent="0.35"/>
  <cols>
    <col min="1" max="1" width="25.54296875" style="340" customWidth="1"/>
    <col min="2" max="2" width="9.1796875" style="340" customWidth="1"/>
    <col min="3" max="3" width="10.81640625" style="340" customWidth="1"/>
    <col min="4" max="4" width="10.453125" style="340" customWidth="1"/>
    <col min="5" max="5" width="11" style="340" customWidth="1"/>
    <col min="6" max="6" width="11.1796875" style="340" customWidth="1"/>
    <col min="7" max="7" width="10.81640625" style="340" customWidth="1"/>
    <col min="8" max="8" width="11.1796875" style="340" customWidth="1"/>
    <col min="9" max="9" width="11" style="340" customWidth="1"/>
    <col min="10" max="25" width="11.1796875" style="340" customWidth="1"/>
    <col min="26" max="27" width="10.81640625" style="340" customWidth="1"/>
    <col min="28" max="28" width="10.1796875" style="340" customWidth="1"/>
    <col min="29" max="29" width="0" style="352" hidden="1" customWidth="1"/>
    <col min="30" max="30" width="0" style="340" hidden="1" customWidth="1"/>
    <col min="31" max="34" width="7.1796875" style="340" hidden="1" customWidth="1"/>
    <col min="35" max="35" width="6.1796875" style="340" hidden="1" customWidth="1"/>
    <col min="36" max="41" width="7.1796875" style="340" hidden="1" customWidth="1"/>
    <col min="42" max="48" width="0" style="340" hidden="1" customWidth="1"/>
    <col min="49" max="16384" width="11.453125" style="340"/>
  </cols>
  <sheetData>
    <row r="1" spans="1:40" ht="15.5" x14ac:dyDescent="0.35">
      <c r="A1" s="33" t="s">
        <v>91</v>
      </c>
      <c r="B1" s="33" t="s">
        <v>224</v>
      </c>
      <c r="C1" s="3"/>
      <c r="D1" s="3"/>
      <c r="E1" s="3"/>
      <c r="F1" s="3"/>
      <c r="G1" s="3"/>
      <c r="H1" s="3"/>
      <c r="I1" s="33" t="s">
        <v>224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80"/>
      <c r="Z1" s="180"/>
      <c r="AA1" s="180"/>
      <c r="AB1" s="180"/>
      <c r="AC1" s="339"/>
    </row>
    <row r="2" spans="1:40" x14ac:dyDescent="0.35">
      <c r="A2" s="234" t="s">
        <v>92</v>
      </c>
      <c r="B2" s="340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80"/>
      <c r="Z2" s="180"/>
      <c r="AA2" s="180"/>
      <c r="AB2" s="180"/>
      <c r="AC2" s="339"/>
    </row>
    <row r="3" spans="1:40" x14ac:dyDescent="0.35">
      <c r="A3" s="316" t="s">
        <v>93</v>
      </c>
      <c r="B3" s="257">
        <v>2000</v>
      </c>
      <c r="C3" s="257">
        <v>2001</v>
      </c>
      <c r="D3" s="257">
        <v>2002</v>
      </c>
      <c r="E3" s="257">
        <v>2003</v>
      </c>
      <c r="F3" s="257">
        <v>2004</v>
      </c>
      <c r="G3" s="257">
        <v>2005</v>
      </c>
      <c r="H3" s="257">
        <v>2006</v>
      </c>
      <c r="I3" s="257">
        <v>2007</v>
      </c>
      <c r="J3" s="257">
        <v>2008</v>
      </c>
      <c r="K3" s="257">
        <v>2009</v>
      </c>
      <c r="L3" s="257">
        <v>2010</v>
      </c>
      <c r="M3" s="257">
        <v>2011</v>
      </c>
      <c r="N3" s="257">
        <v>2012</v>
      </c>
      <c r="O3" s="257">
        <v>2013</v>
      </c>
      <c r="P3" s="257">
        <v>2014</v>
      </c>
      <c r="Q3" s="257">
        <v>2015</v>
      </c>
      <c r="R3" s="257">
        <v>2016</v>
      </c>
      <c r="S3" s="257">
        <v>2017</v>
      </c>
      <c r="T3" s="257">
        <v>2018</v>
      </c>
      <c r="U3" s="257">
        <v>2019</v>
      </c>
      <c r="V3" s="257">
        <v>2020</v>
      </c>
      <c r="W3" s="257">
        <v>2021</v>
      </c>
      <c r="X3" s="257">
        <v>2022</v>
      </c>
      <c r="Y3" s="341"/>
      <c r="Z3" s="341"/>
      <c r="AA3" s="341"/>
      <c r="AB3" s="342"/>
      <c r="AC3" s="343"/>
      <c r="AD3" s="236">
        <v>2012</v>
      </c>
      <c r="AE3" s="236">
        <v>2013</v>
      </c>
      <c r="AF3" s="236">
        <v>2014</v>
      </c>
      <c r="AG3" s="236">
        <v>2015</v>
      </c>
      <c r="AH3" s="236">
        <v>2016</v>
      </c>
      <c r="AI3" s="236">
        <v>2017</v>
      </c>
      <c r="AJ3" s="236">
        <v>2018</v>
      </c>
      <c r="AK3" s="236">
        <v>2019</v>
      </c>
      <c r="AL3" s="236">
        <v>2020</v>
      </c>
      <c r="AM3" s="236">
        <v>2021</v>
      </c>
      <c r="AN3" s="236">
        <v>2022</v>
      </c>
    </row>
    <row r="4" spans="1:40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344"/>
      <c r="Z4" s="344"/>
      <c r="AA4" s="345"/>
      <c r="AB4" s="339"/>
      <c r="AC4" s="343"/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</row>
    <row r="5" spans="1:40" x14ac:dyDescent="0.35">
      <c r="A5" s="346" t="s">
        <v>95</v>
      </c>
      <c r="B5" s="347">
        <v>2.8901633210096209</v>
      </c>
      <c r="C5" s="303">
        <v>3.8731008143643066</v>
      </c>
      <c r="D5" s="303">
        <v>3.6618256648406557</v>
      </c>
      <c r="E5" s="303">
        <v>3.9998145288726352</v>
      </c>
      <c r="F5" s="303">
        <v>4.6819383087065223</v>
      </c>
      <c r="G5" s="303">
        <v>3.9128835490349907</v>
      </c>
      <c r="H5" s="303">
        <v>3.6128157743834448</v>
      </c>
      <c r="I5" s="303">
        <v>3.3994916400920032</v>
      </c>
      <c r="J5" s="303">
        <v>3.4617368066998702</v>
      </c>
      <c r="K5" s="303">
        <v>5.1094215487272523</v>
      </c>
      <c r="L5" s="303">
        <v>4.5417740352036207</v>
      </c>
      <c r="M5" s="303">
        <v>4.1678047331372747</v>
      </c>
      <c r="N5" s="303">
        <v>4.4032895332905246</v>
      </c>
      <c r="O5" s="303">
        <v>4.8273426518097304</v>
      </c>
      <c r="P5" s="303">
        <v>4.7630715724023807</v>
      </c>
      <c r="Q5" s="303">
        <v>5.685144803072566</v>
      </c>
      <c r="R5" s="303">
        <v>6.752680742363923</v>
      </c>
      <c r="S5" s="303">
        <v>6.5805496573537372</v>
      </c>
      <c r="T5" s="303">
        <v>6.0594692333799838</v>
      </c>
      <c r="U5" s="303">
        <v>6.1374469843469743</v>
      </c>
      <c r="V5" s="303">
        <v>7.0630427253646291</v>
      </c>
      <c r="W5" s="303">
        <v>6.5405129758008256</v>
      </c>
      <c r="X5" s="303">
        <v>7.4344516506569844</v>
      </c>
      <c r="Y5" s="348"/>
      <c r="Z5" s="348"/>
      <c r="AA5" s="348"/>
      <c r="AB5" s="348"/>
      <c r="AC5" s="343"/>
      <c r="AD5" s="268">
        <v>104.63</v>
      </c>
      <c r="AE5" s="268">
        <v>109.81</v>
      </c>
      <c r="AF5" s="268">
        <v>115.11</v>
      </c>
      <c r="AG5" s="268">
        <v>116.19</v>
      </c>
      <c r="AH5" s="268">
        <v>113.2</v>
      </c>
      <c r="AI5" s="268">
        <v>113.03</v>
      </c>
      <c r="AJ5" s="268">
        <v>110.76</v>
      </c>
      <c r="AK5" s="268">
        <v>110.07</v>
      </c>
      <c r="AL5" s="268">
        <v>105.63</v>
      </c>
      <c r="AM5" s="268">
        <v>106.47</v>
      </c>
      <c r="AN5" s="268">
        <v>109.56</v>
      </c>
    </row>
    <row r="6" spans="1:40" x14ac:dyDescent="0.35">
      <c r="A6" s="346" t="s">
        <v>96</v>
      </c>
      <c r="B6" s="347">
        <v>13.983857718188458</v>
      </c>
      <c r="C6" s="303">
        <v>15.638265720915873</v>
      </c>
      <c r="D6" s="303">
        <v>15.642996149736515</v>
      </c>
      <c r="E6" s="303">
        <v>15.746638394775536</v>
      </c>
      <c r="F6" s="303">
        <v>14.808429348433769</v>
      </c>
      <c r="G6" s="303">
        <v>15.670818579834942</v>
      </c>
      <c r="H6" s="303">
        <v>15.438350038097312</v>
      </c>
      <c r="I6" s="303">
        <v>13.741911297801373</v>
      </c>
      <c r="J6" s="303">
        <v>12.249978759910476</v>
      </c>
      <c r="K6" s="303">
        <v>12.219120515404763</v>
      </c>
      <c r="L6" s="303">
        <v>11.739885327235879</v>
      </c>
      <c r="M6" s="303">
        <v>11.733570136844781</v>
      </c>
      <c r="N6" s="303">
        <v>10.712155694917859</v>
      </c>
      <c r="O6" s="303">
        <v>10.921769896575189</v>
      </c>
      <c r="P6" s="303">
        <v>10.3866281769808</v>
      </c>
      <c r="Q6" s="303">
        <v>10.035670077919871</v>
      </c>
      <c r="R6" s="303">
        <v>9.9312656401003245</v>
      </c>
      <c r="S6" s="303">
        <v>9.6200682502477175</v>
      </c>
      <c r="T6" s="303">
        <v>9.1624619952206388</v>
      </c>
      <c r="U6" s="303">
        <v>9.8657284400036431</v>
      </c>
      <c r="V6" s="303">
        <v>9.6879131032674302</v>
      </c>
      <c r="W6" s="303">
        <v>9.4797678265961931</v>
      </c>
      <c r="X6" s="303">
        <v>9.823208666937381</v>
      </c>
      <c r="Y6" s="348"/>
      <c r="Z6" s="348"/>
      <c r="AA6" s="348"/>
      <c r="AB6" s="348"/>
      <c r="AC6" s="343"/>
      <c r="AD6" s="268">
        <v>7.85</v>
      </c>
      <c r="AE6" s="268">
        <v>8.91</v>
      </c>
      <c r="AF6" s="268">
        <v>10.07</v>
      </c>
      <c r="AG6" s="268">
        <v>11.38</v>
      </c>
      <c r="AH6" s="268">
        <v>11.76</v>
      </c>
      <c r="AI6" s="268">
        <v>12.43</v>
      </c>
      <c r="AJ6" s="268">
        <v>13.26</v>
      </c>
      <c r="AK6" s="268">
        <v>14.17</v>
      </c>
      <c r="AL6" s="268">
        <v>14.45</v>
      </c>
      <c r="AM6" s="268">
        <v>15.46</v>
      </c>
      <c r="AN6" s="268">
        <v>16.350000000000001</v>
      </c>
    </row>
    <row r="7" spans="1:40" x14ac:dyDescent="0.35">
      <c r="A7" s="346" t="s">
        <v>97</v>
      </c>
      <c r="B7" s="347">
        <v>15.356938778597323</v>
      </c>
      <c r="C7" s="303">
        <v>14.941202665459288</v>
      </c>
      <c r="D7" s="303">
        <v>14.851184091368605</v>
      </c>
      <c r="E7" s="303">
        <v>15.587748296500717</v>
      </c>
      <c r="F7" s="303">
        <v>15.140566754903585</v>
      </c>
      <c r="G7" s="303">
        <v>13.340761022511789</v>
      </c>
      <c r="H7" s="303">
        <v>14.043973530365946</v>
      </c>
      <c r="I7" s="303">
        <v>14.337724267951574</v>
      </c>
      <c r="J7" s="303">
        <v>13.013138741502516</v>
      </c>
      <c r="K7" s="303">
        <v>13.547982444091666</v>
      </c>
      <c r="L7" s="303">
        <v>12.139988552631662</v>
      </c>
      <c r="M7" s="303">
        <v>11.612157260235476</v>
      </c>
      <c r="N7" s="303">
        <v>10.342329017369607</v>
      </c>
      <c r="O7" s="303">
        <v>10.169771545105137</v>
      </c>
      <c r="P7" s="303">
        <v>10.99604254409045</v>
      </c>
      <c r="Q7" s="303">
        <v>11.660296447148669</v>
      </c>
      <c r="R7" s="303">
        <v>11.120438157278983</v>
      </c>
      <c r="S7" s="303">
        <v>10.25920308854554</v>
      </c>
      <c r="T7" s="303">
        <v>10.525203654940398</v>
      </c>
      <c r="U7" s="303">
        <v>10.410598392429392</v>
      </c>
      <c r="V7" s="303">
        <v>10.119298963720617</v>
      </c>
      <c r="W7" s="303">
        <v>10.061623997066532</v>
      </c>
      <c r="X7" s="303">
        <v>10.933005267251113</v>
      </c>
      <c r="Y7" s="348"/>
      <c r="Z7" s="348"/>
      <c r="AA7" s="348"/>
      <c r="AB7" s="348"/>
      <c r="AC7" s="343"/>
      <c r="AD7" s="268">
        <v>10.31</v>
      </c>
      <c r="AE7" s="268">
        <v>10.91</v>
      </c>
      <c r="AF7" s="268">
        <v>11.38</v>
      </c>
      <c r="AG7" s="268">
        <v>11.82</v>
      </c>
      <c r="AH7" s="268">
        <v>12.53</v>
      </c>
      <c r="AI7" s="268">
        <v>13.3</v>
      </c>
      <c r="AJ7" s="268">
        <v>14.2</v>
      </c>
      <c r="AK7" s="268">
        <v>15.01</v>
      </c>
      <c r="AL7" s="268">
        <v>15.31</v>
      </c>
      <c r="AM7" s="268">
        <v>16.37</v>
      </c>
      <c r="AN7" s="268">
        <v>16.940000000000001</v>
      </c>
    </row>
    <row r="8" spans="1:40" x14ac:dyDescent="0.35">
      <c r="A8" s="346" t="s">
        <v>98</v>
      </c>
      <c r="B8" s="347">
        <v>10.901232782225629</v>
      </c>
      <c r="C8" s="303">
        <v>10.924817959528946</v>
      </c>
      <c r="D8" s="303">
        <v>11.086734100799504</v>
      </c>
      <c r="E8" s="303">
        <v>11.04303804233396</v>
      </c>
      <c r="F8" s="303">
        <v>11.450833172751398</v>
      </c>
      <c r="G8" s="303">
        <v>11.885016602606759</v>
      </c>
      <c r="H8" s="303">
        <v>10.367203603328498</v>
      </c>
      <c r="I8" s="303">
        <v>11.109361784204395</v>
      </c>
      <c r="J8" s="303">
        <v>9.6225339967422574</v>
      </c>
      <c r="K8" s="303">
        <v>9.4904013627140014</v>
      </c>
      <c r="L8" s="303">
        <v>9.2458389786357476</v>
      </c>
      <c r="M8" s="303">
        <v>9.3189930144484876</v>
      </c>
      <c r="N8" s="303">
        <v>8.8305677393401627</v>
      </c>
      <c r="O8" s="303">
        <v>9.5458199603354359</v>
      </c>
      <c r="P8" s="303">
        <v>10.124209833741896</v>
      </c>
      <c r="Q8" s="303">
        <v>8.6765537883635329</v>
      </c>
      <c r="R8" s="303">
        <v>9.3617164502018646</v>
      </c>
      <c r="S8" s="303"/>
      <c r="T8" s="303"/>
      <c r="U8" s="303"/>
      <c r="V8" s="303"/>
      <c r="W8" s="303"/>
      <c r="X8" s="303"/>
      <c r="Y8" s="348"/>
      <c r="Z8" s="348"/>
      <c r="AA8" s="348"/>
      <c r="AB8" s="348"/>
      <c r="AC8" s="343"/>
      <c r="AD8" s="268">
        <v>2.58</v>
      </c>
      <c r="AE8" s="268">
        <v>2.71</v>
      </c>
      <c r="AF8" s="268">
        <v>2.82</v>
      </c>
      <c r="AG8" s="268">
        <v>2.81</v>
      </c>
      <c r="AH8" s="268">
        <v>2.9</v>
      </c>
      <c r="AI8" s="268">
        <v>3.01</v>
      </c>
      <c r="AJ8" s="268">
        <v>3.17</v>
      </c>
      <c r="AK8" s="268">
        <v>3.31</v>
      </c>
      <c r="AL8" s="268">
        <v>3.32</v>
      </c>
      <c r="AM8" s="268">
        <v>3.43</v>
      </c>
      <c r="AN8" s="268">
        <v>3.54</v>
      </c>
    </row>
    <row r="9" spans="1:40" x14ac:dyDescent="0.35">
      <c r="A9" s="346" t="s">
        <v>99</v>
      </c>
      <c r="B9" s="347"/>
      <c r="C9" s="303"/>
      <c r="D9" s="303"/>
      <c r="E9" s="303"/>
      <c r="F9" s="303"/>
      <c r="G9" s="303"/>
      <c r="H9" s="303"/>
      <c r="I9" s="303"/>
      <c r="J9" s="303"/>
      <c r="K9" s="303">
        <v>19.306966334662174</v>
      </c>
      <c r="L9" s="303">
        <v>18.396497827649501</v>
      </c>
      <c r="M9" s="303">
        <v>19.968561123025928</v>
      </c>
      <c r="N9" s="303">
        <v>23.651468794696466</v>
      </c>
      <c r="O9" s="303">
        <v>21.061388252840079</v>
      </c>
      <c r="P9" s="303">
        <v>17.44322760902886</v>
      </c>
      <c r="Q9" s="303">
        <v>19.744921164342024</v>
      </c>
      <c r="R9" s="303">
        <v>19.454173585966366</v>
      </c>
      <c r="S9" s="303">
        <v>18.440420036498896</v>
      </c>
      <c r="T9" s="303">
        <v>18.131538096762821</v>
      </c>
      <c r="U9" s="303">
        <v>17.782321112939513</v>
      </c>
      <c r="V9" s="303">
        <v>17.727026567746286</v>
      </c>
      <c r="W9" s="303">
        <v>20.793963138262285</v>
      </c>
      <c r="X9" s="303">
        <v>20.379746828469568</v>
      </c>
      <c r="Y9" s="348"/>
      <c r="Z9" s="348"/>
      <c r="AA9" s="348"/>
      <c r="AB9" s="348"/>
      <c r="AC9" s="343"/>
      <c r="AD9" s="268">
        <v>2.5499999999999998</v>
      </c>
      <c r="AE9" s="268">
        <v>1.62</v>
      </c>
      <c r="AF9" s="268">
        <v>1.62</v>
      </c>
      <c r="AG9" s="268">
        <v>1.69</v>
      </c>
      <c r="AH9" s="268">
        <v>1.78</v>
      </c>
      <c r="AI9" s="268">
        <v>1.86</v>
      </c>
      <c r="AJ9" s="268">
        <v>1.93</v>
      </c>
      <c r="AK9" s="268">
        <v>1.98</v>
      </c>
      <c r="AL9" s="268">
        <v>2</v>
      </c>
      <c r="AM9" s="268">
        <v>2.02</v>
      </c>
      <c r="AN9" s="268">
        <v>2.06</v>
      </c>
    </row>
    <row r="10" spans="1:40" x14ac:dyDescent="0.35">
      <c r="A10" s="346" t="s">
        <v>100</v>
      </c>
      <c r="B10" s="347">
        <v>8.5880889026491136</v>
      </c>
      <c r="C10" s="303">
        <v>9.2114541474029803</v>
      </c>
      <c r="D10" s="303">
        <v>9.0621889080101301</v>
      </c>
      <c r="E10" s="303">
        <v>7.6713625538916874</v>
      </c>
      <c r="F10" s="303">
        <v>5.0207088160388285</v>
      </c>
      <c r="G10" s="303">
        <v>0.23260769051511124</v>
      </c>
      <c r="H10" s="303">
        <v>0.69583585849216067</v>
      </c>
      <c r="I10" s="303">
        <v>0.67544663203893385</v>
      </c>
      <c r="J10" s="303">
        <v>0.76768070514968956</v>
      </c>
      <c r="K10" s="303">
        <v>0.99638626415300668</v>
      </c>
      <c r="L10" s="303">
        <v>0.97274801413543022</v>
      </c>
      <c r="M10" s="303">
        <v>1.7263965379260955</v>
      </c>
      <c r="N10" s="303">
        <v>2.0588399218765905</v>
      </c>
      <c r="O10" s="303">
        <v>2.7202428792890498</v>
      </c>
      <c r="P10" s="303">
        <v>2.6879911485037238</v>
      </c>
      <c r="Q10" s="303">
        <v>2.7782900834105653</v>
      </c>
      <c r="R10" s="303">
        <v>2.9551063235294115</v>
      </c>
      <c r="S10" s="303">
        <v>2.9257095543127782</v>
      </c>
      <c r="T10" s="303">
        <v>2.8739037694249143</v>
      </c>
      <c r="U10" s="303">
        <v>2.8540101940493354</v>
      </c>
      <c r="V10" s="303">
        <v>3.1915004008021235</v>
      </c>
      <c r="W10" s="303"/>
      <c r="X10" s="303"/>
      <c r="Y10" s="348"/>
      <c r="Z10" s="348"/>
      <c r="AA10" s="348"/>
      <c r="AB10" s="348"/>
      <c r="AC10" s="343"/>
      <c r="AD10" s="268">
        <v>10.16</v>
      </c>
      <c r="AE10" s="268">
        <v>10.74</v>
      </c>
      <c r="AF10" s="268">
        <v>11.48</v>
      </c>
      <c r="AG10" s="268">
        <v>11.69</v>
      </c>
      <c r="AH10" s="268">
        <v>10.94</v>
      </c>
      <c r="AI10" s="268">
        <v>10.68</v>
      </c>
      <c r="AJ10" s="268">
        <v>10.93</v>
      </c>
      <c r="AK10" s="268">
        <v>11.25</v>
      </c>
      <c r="AL10" s="268">
        <v>11.16</v>
      </c>
      <c r="AM10" s="268">
        <v>11.02</v>
      </c>
      <c r="AN10" s="268">
        <v>11.36</v>
      </c>
    </row>
    <row r="11" spans="1:40" x14ac:dyDescent="0.35">
      <c r="A11" s="346" t="s">
        <v>101</v>
      </c>
      <c r="B11" s="347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48"/>
      <c r="Z11" s="348"/>
      <c r="AA11" s="348"/>
      <c r="AB11" s="348"/>
      <c r="AC11" s="343"/>
      <c r="AD11" s="268">
        <v>0.84</v>
      </c>
      <c r="AE11" s="268">
        <v>0.91</v>
      </c>
      <c r="AF11" s="268">
        <v>0.95</v>
      </c>
      <c r="AG11" s="268">
        <v>0.96</v>
      </c>
      <c r="AH11" s="268">
        <v>0.99</v>
      </c>
      <c r="AI11" s="268">
        <v>1.03</v>
      </c>
      <c r="AJ11" s="268">
        <v>1.07</v>
      </c>
      <c r="AK11" s="268">
        <v>1.0900000000000001</v>
      </c>
      <c r="AL11" s="268">
        <v>1.0900000000000001</v>
      </c>
      <c r="AM11" s="268">
        <v>1.1100000000000001</v>
      </c>
      <c r="AN11" s="268">
        <v>1.1499999999999999</v>
      </c>
    </row>
    <row r="12" spans="1:40" x14ac:dyDescent="0.35">
      <c r="A12" s="346" t="s">
        <v>102</v>
      </c>
      <c r="B12" s="347">
        <v>9.90831810404657</v>
      </c>
      <c r="C12" s="303">
        <v>19.807688584675908</v>
      </c>
      <c r="D12" s="303">
        <v>21.216790556639076</v>
      </c>
      <c r="E12" s="303">
        <v>18.298405856758741</v>
      </c>
      <c r="F12" s="303">
        <v>17.641505835784642</v>
      </c>
      <c r="G12" s="303">
        <v>16.403533292828211</v>
      </c>
      <c r="H12" s="303">
        <v>15.472596613507225</v>
      </c>
      <c r="I12" s="303">
        <v>17.00603069253631</v>
      </c>
      <c r="J12" s="303">
        <v>14.917031952516179</v>
      </c>
      <c r="K12" s="303">
        <v>18.875681977458783</v>
      </c>
      <c r="L12" s="303">
        <v>16.221648548542927</v>
      </c>
      <c r="M12" s="303">
        <v>15.358892496963128</v>
      </c>
      <c r="N12" s="303">
        <v>15.361348680640916</v>
      </c>
      <c r="O12" s="303">
        <v>15.385233188602937</v>
      </c>
      <c r="P12" s="303">
        <v>15.55441347359808</v>
      </c>
      <c r="Q12" s="303">
        <v>17.128657296091067</v>
      </c>
      <c r="R12" s="303">
        <v>18.264392362357121</v>
      </c>
      <c r="S12" s="303">
        <v>19.4870380833861</v>
      </c>
      <c r="T12" s="303">
        <v>18.213514657683373</v>
      </c>
      <c r="U12" s="303">
        <v>19.477919452788875</v>
      </c>
      <c r="V12" s="303">
        <v>18.991229662584267</v>
      </c>
      <c r="W12" s="303">
        <v>17.720890523483892</v>
      </c>
      <c r="X12" s="303">
        <v>16.84507370979761</v>
      </c>
      <c r="Y12" s="348"/>
      <c r="Z12" s="348"/>
      <c r="AA12" s="348"/>
      <c r="AB12" s="348"/>
      <c r="AC12" s="343"/>
      <c r="AD12" s="268">
        <v>30.72</v>
      </c>
      <c r="AE12" s="268">
        <v>33.67</v>
      </c>
      <c r="AF12" s="268">
        <v>36.119999999999997</v>
      </c>
      <c r="AG12" s="268">
        <v>38.43</v>
      </c>
      <c r="AH12" s="268">
        <v>38.590000000000003</v>
      </c>
      <c r="AI12" s="268">
        <v>40.020000000000003</v>
      </c>
      <c r="AJ12" s="268">
        <v>41.94</v>
      </c>
      <c r="AK12" s="268">
        <v>43.82</v>
      </c>
      <c r="AL12" s="268">
        <v>44.58</v>
      </c>
      <c r="AM12" s="268">
        <v>47.35</v>
      </c>
      <c r="AN12" s="268">
        <v>50.71</v>
      </c>
    </row>
    <row r="13" spans="1:40" x14ac:dyDescent="0.35">
      <c r="A13" s="346" t="s">
        <v>103</v>
      </c>
      <c r="B13" s="347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>
        <v>1.9581243497875118</v>
      </c>
      <c r="P13" s="303">
        <v>2.7823017387510847</v>
      </c>
      <c r="Q13" s="303">
        <v>2.7355580760259937</v>
      </c>
      <c r="R13" s="303">
        <v>2.8355731468733354</v>
      </c>
      <c r="S13" s="303">
        <v>3.1015270960115813</v>
      </c>
      <c r="T13" s="303">
        <v>3.3158322715060424</v>
      </c>
      <c r="U13" s="303">
        <v>3.7029574004091592</v>
      </c>
      <c r="V13" s="303">
        <v>4.4251571498977507</v>
      </c>
      <c r="W13" s="303">
        <v>5.2282010869899445</v>
      </c>
      <c r="X13" s="303"/>
      <c r="Y13" s="348"/>
      <c r="Z13" s="348"/>
      <c r="AA13" s="348"/>
      <c r="AB13" s="348"/>
      <c r="AC13" s="343"/>
      <c r="AD13" s="268">
        <v>1.54</v>
      </c>
      <c r="AE13" s="268">
        <v>1.61</v>
      </c>
      <c r="AF13" s="268">
        <v>1.73</v>
      </c>
      <c r="AG13" s="268">
        <v>1.86</v>
      </c>
      <c r="AH13" s="268">
        <v>1.99</v>
      </c>
      <c r="AI13" s="268">
        <v>2.1</v>
      </c>
      <c r="AJ13" s="268">
        <v>2.2000000000000002</v>
      </c>
      <c r="AK13" s="268">
        <v>2.3199999999999998</v>
      </c>
      <c r="AL13" s="268">
        <v>2.35</v>
      </c>
      <c r="AM13" s="268">
        <v>2.4500000000000002</v>
      </c>
      <c r="AN13" s="268">
        <v>2.5299999999999998</v>
      </c>
    </row>
    <row r="14" spans="1:40" x14ac:dyDescent="0.35">
      <c r="A14" s="346" t="s">
        <v>104</v>
      </c>
      <c r="B14" s="347">
        <v>9.3074987095920818</v>
      </c>
      <c r="C14" s="303">
        <v>8.9318122535414783</v>
      </c>
      <c r="D14" s="303">
        <v>9.1139368331878927</v>
      </c>
      <c r="E14" s="303">
        <v>9.0997833556036518</v>
      </c>
      <c r="F14" s="303">
        <v>8.5801645130137647</v>
      </c>
      <c r="G14" s="303">
        <v>6.8280787948726207</v>
      </c>
      <c r="H14" s="303">
        <v>5.9847782581293885</v>
      </c>
      <c r="I14" s="303">
        <v>5.4633451879039532</v>
      </c>
      <c r="J14" s="303">
        <v>6.5239100927905094</v>
      </c>
      <c r="K14" s="303">
        <v>5.4927551138049289</v>
      </c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48"/>
      <c r="Z14" s="348"/>
      <c r="AA14" s="348"/>
      <c r="AB14" s="348"/>
      <c r="AC14" s="343"/>
      <c r="AD14" s="268">
        <v>2.16</v>
      </c>
      <c r="AE14" s="268">
        <v>1.94</v>
      </c>
      <c r="AF14" s="268">
        <v>2.54</v>
      </c>
      <c r="AG14" s="268">
        <v>2.0099999999999998</v>
      </c>
      <c r="AH14" s="268">
        <v>2.16</v>
      </c>
      <c r="AI14" s="268">
        <v>1.95</v>
      </c>
      <c r="AJ14" s="268">
        <v>2.2000000000000002</v>
      </c>
      <c r="AK14" s="268">
        <v>2.2799999999999998</v>
      </c>
      <c r="AL14" s="268">
        <v>2.27</v>
      </c>
      <c r="AM14" s="268">
        <v>2.3199999999999998</v>
      </c>
      <c r="AN14" s="268">
        <v>2.41</v>
      </c>
    </row>
    <row r="15" spans="1:40" x14ac:dyDescent="0.35">
      <c r="A15" s="346" t="s">
        <v>105</v>
      </c>
      <c r="B15" s="347">
        <v>5.6052451504604726</v>
      </c>
      <c r="C15" s="303">
        <v>5.7762281387100058</v>
      </c>
      <c r="D15" s="303">
        <v>5.7664905833880837</v>
      </c>
      <c r="E15" s="303">
        <v>5.7700375013734604</v>
      </c>
      <c r="F15" s="303">
        <v>5.3507056106231623</v>
      </c>
      <c r="G15" s="303">
        <v>4.8429612460620763</v>
      </c>
      <c r="H15" s="303">
        <v>4.6377383660337657</v>
      </c>
      <c r="I15" s="303">
        <v>4.5796824678969141</v>
      </c>
      <c r="J15" s="303">
        <v>4.108135336337515</v>
      </c>
      <c r="K15" s="303">
        <v>3.8802557957888806</v>
      </c>
      <c r="L15" s="303">
        <v>3.9739061201456267</v>
      </c>
      <c r="M15" s="303">
        <v>3.6825513955938618</v>
      </c>
      <c r="N15" s="303">
        <v>3.4200607188961203</v>
      </c>
      <c r="O15" s="303">
        <v>3.7021890030560027</v>
      </c>
      <c r="P15" s="303">
        <v>3.9913252457657125</v>
      </c>
      <c r="Q15" s="303">
        <v>4.4046191387627047</v>
      </c>
      <c r="R15" s="303">
        <v>5.6913988101501376</v>
      </c>
      <c r="S15" s="303">
        <v>6.1865885051500831</v>
      </c>
      <c r="T15" s="303">
        <v>5.8276168447099046</v>
      </c>
      <c r="U15" s="303">
        <v>5.5943688955239637</v>
      </c>
      <c r="V15" s="303">
        <v>5.303280868165821</v>
      </c>
      <c r="W15" s="303">
        <v>4.6056887038634207</v>
      </c>
      <c r="X15" s="303">
        <v>4.2407022254673867</v>
      </c>
      <c r="Y15" s="348"/>
      <c r="Z15" s="348"/>
      <c r="AA15" s="348"/>
      <c r="AB15" s="348"/>
      <c r="AC15" s="343"/>
      <c r="AD15" s="268">
        <v>52.28</v>
      </c>
      <c r="AE15" s="268">
        <v>57.73</v>
      </c>
      <c r="AF15" s="268">
        <v>63.69</v>
      </c>
      <c r="AG15" s="268">
        <v>69.39</v>
      </c>
      <c r="AH15" s="268">
        <v>75.33</v>
      </c>
      <c r="AI15" s="268">
        <v>81.489999999999995</v>
      </c>
      <c r="AJ15" s="268">
        <v>87.68</v>
      </c>
      <c r="AK15" s="268">
        <v>94</v>
      </c>
      <c r="AL15" s="268">
        <v>99.69</v>
      </c>
      <c r="AM15" s="268">
        <v>103.68</v>
      </c>
      <c r="AN15" s="268">
        <v>108.29</v>
      </c>
    </row>
    <row r="16" spans="1:40" x14ac:dyDescent="0.35">
      <c r="A16" s="346" t="s">
        <v>106</v>
      </c>
      <c r="B16" s="347">
        <v>6.7666915477821794</v>
      </c>
      <c r="C16" s="303">
        <v>6.631611382829246</v>
      </c>
      <c r="D16" s="303">
        <v>7.0208993779098723</v>
      </c>
      <c r="E16" s="303">
        <v>5.9166428093559276</v>
      </c>
      <c r="F16" s="303">
        <v>5.2620757261822915</v>
      </c>
      <c r="G16" s="303">
        <v>6.3020169269571022</v>
      </c>
      <c r="H16" s="303">
        <v>6.6454132131497587</v>
      </c>
      <c r="I16" s="303">
        <v>6.5090754785456815</v>
      </c>
      <c r="J16" s="303">
        <v>5.5913289644349762</v>
      </c>
      <c r="K16" s="303">
        <v>4.8299748431086345</v>
      </c>
      <c r="L16" s="303">
        <v>4.5508395751061803</v>
      </c>
      <c r="M16" s="303">
        <v>5.4887142022046138</v>
      </c>
      <c r="N16" s="303">
        <v>5.7481597985371735</v>
      </c>
      <c r="O16" s="303">
        <v>5.6112025626539257</v>
      </c>
      <c r="P16" s="303">
        <v>6.511781044568461</v>
      </c>
      <c r="Q16" s="303">
        <v>6.3492543467324261</v>
      </c>
      <c r="R16" s="303">
        <v>5.5862570132908944</v>
      </c>
      <c r="S16" s="303">
        <v>4.4692921342308516</v>
      </c>
      <c r="T16" s="303">
        <v>4.2554614464092113</v>
      </c>
      <c r="U16" s="303">
        <v>3.787177036810716</v>
      </c>
      <c r="V16" s="303">
        <v>2.6133837875813248</v>
      </c>
      <c r="W16" s="303">
        <v>1.8707031511825714</v>
      </c>
      <c r="X16" s="303">
        <v>1.7119045325486211</v>
      </c>
      <c r="Y16" s="348"/>
      <c r="Z16" s="348"/>
      <c r="AA16" s="348"/>
      <c r="AB16" s="348"/>
      <c r="AC16" s="343"/>
      <c r="AD16" s="268">
        <v>1.31</v>
      </c>
      <c r="AE16" s="268">
        <v>1.34</v>
      </c>
      <c r="AF16" s="268">
        <v>1.32</v>
      </c>
      <c r="AG16" s="268">
        <v>1.38</v>
      </c>
      <c r="AH16" s="268">
        <v>1.4</v>
      </c>
      <c r="AI16" s="268">
        <v>1.47</v>
      </c>
      <c r="AJ16" s="268">
        <v>1.58</v>
      </c>
      <c r="AK16" s="268">
        <v>1.75</v>
      </c>
      <c r="AL16" s="268">
        <v>1.64</v>
      </c>
      <c r="AM16" s="268">
        <v>1.71</v>
      </c>
      <c r="AN16" s="268">
        <v>1.8</v>
      </c>
    </row>
    <row r="17" spans="1:40" x14ac:dyDescent="0.35">
      <c r="A17" s="346" t="s">
        <v>107</v>
      </c>
      <c r="B17" s="347">
        <v>3.775395319902076</v>
      </c>
      <c r="C17" s="303">
        <v>3.7762943778859905</v>
      </c>
      <c r="D17" s="303">
        <v>3.7863149609035718</v>
      </c>
      <c r="E17" s="303">
        <v>5.9279778393351803</v>
      </c>
      <c r="F17" s="303">
        <v>5.6655425372671813</v>
      </c>
      <c r="G17" s="303">
        <v>6.0839920666952239</v>
      </c>
      <c r="H17" s="303">
        <v>11.380614972538128</v>
      </c>
      <c r="I17" s="303">
        <v>11.437860187849726</v>
      </c>
      <c r="J17" s="303">
        <v>12.67171937744668</v>
      </c>
      <c r="K17" s="303">
        <v>12.563670689452454</v>
      </c>
      <c r="L17" s="303">
        <v>10.633287047783382</v>
      </c>
      <c r="M17" s="303">
        <v>10.471272480139495</v>
      </c>
      <c r="N17" s="303">
        <v>10.529863904725836</v>
      </c>
      <c r="O17" s="303">
        <v>10.80078156459472</v>
      </c>
      <c r="P17" s="303">
        <v>11.082498072990717</v>
      </c>
      <c r="Q17" s="303">
        <v>12.118736289750947</v>
      </c>
      <c r="R17" s="303">
        <v>10.926678079743759</v>
      </c>
      <c r="S17" s="303">
        <v>10.021586832549085</v>
      </c>
      <c r="T17" s="303">
        <v>12.073249946949137</v>
      </c>
      <c r="U17" s="303">
        <v>10.400358980041117</v>
      </c>
      <c r="V17" s="303">
        <v>9.5061094976250846</v>
      </c>
      <c r="W17" s="303">
        <v>11.436674736317656</v>
      </c>
      <c r="X17" s="303">
        <v>11.436674736475481</v>
      </c>
      <c r="Y17" s="348"/>
      <c r="Z17" s="348"/>
      <c r="AA17" s="348"/>
      <c r="AB17" s="348"/>
      <c r="AC17" s="343"/>
      <c r="AD17" s="268">
        <v>7.86</v>
      </c>
      <c r="AE17" s="268">
        <v>8.17</v>
      </c>
      <c r="AF17" s="268">
        <v>8.4700000000000006</v>
      </c>
      <c r="AG17" s="268">
        <v>8.7899999999999991</v>
      </c>
      <c r="AH17" s="268">
        <v>9.75</v>
      </c>
      <c r="AI17" s="268">
        <v>10.75</v>
      </c>
      <c r="AJ17" s="268">
        <v>11.43</v>
      </c>
      <c r="AK17" s="268">
        <v>12.08</v>
      </c>
      <c r="AL17" s="268">
        <v>12.93</v>
      </c>
      <c r="AM17" s="268">
        <v>13.4</v>
      </c>
      <c r="AN17" s="268">
        <v>14</v>
      </c>
    </row>
    <row r="18" spans="1:40" x14ac:dyDescent="0.35">
      <c r="A18" s="346" t="s">
        <v>108</v>
      </c>
      <c r="B18" s="347"/>
      <c r="C18" s="303"/>
      <c r="D18" s="303"/>
      <c r="E18" s="303"/>
      <c r="F18" s="303"/>
      <c r="G18" s="303">
        <v>12.831000659093553</v>
      </c>
      <c r="H18" s="303">
        <v>12.571938203427182</v>
      </c>
      <c r="I18" s="303">
        <v>11.418164375758847</v>
      </c>
      <c r="J18" s="303">
        <v>12.61218449523111</v>
      </c>
      <c r="K18" s="303">
        <v>12.01169048393583</v>
      </c>
      <c r="L18" s="303">
        <v>11.342044873547911</v>
      </c>
      <c r="M18" s="303">
        <v>11.096533201617634</v>
      </c>
      <c r="N18" s="303">
        <v>12.211761264820197</v>
      </c>
      <c r="O18" s="303">
        <v>12.680433253012316</v>
      </c>
      <c r="P18" s="303">
        <v>12.381729631874817</v>
      </c>
      <c r="Q18" s="303">
        <v>10.702639641002468</v>
      </c>
      <c r="R18" s="303">
        <v>11.328282110225322</v>
      </c>
      <c r="S18" s="303">
        <v>10.499121607187382</v>
      </c>
      <c r="T18" s="303">
        <v>9.1096993935509616</v>
      </c>
      <c r="U18" s="303"/>
      <c r="V18" s="303"/>
      <c r="W18" s="303"/>
      <c r="X18" s="303"/>
      <c r="Y18" s="348"/>
      <c r="Z18" s="348"/>
      <c r="AA18" s="348"/>
      <c r="AB18" s="348"/>
      <c r="AC18" s="343"/>
      <c r="AD18" s="268">
        <v>0.95</v>
      </c>
      <c r="AE18" s="268">
        <v>0.98</v>
      </c>
      <c r="AF18" s="268">
        <v>0.99</v>
      </c>
      <c r="AG18" s="268">
        <v>1.05</v>
      </c>
      <c r="AH18" s="268">
        <v>1.1100000000000001</v>
      </c>
      <c r="AI18" s="268">
        <v>1.18</v>
      </c>
      <c r="AJ18" s="268">
        <v>1.22</v>
      </c>
      <c r="AK18" s="268">
        <v>1.27</v>
      </c>
      <c r="AL18" s="268">
        <v>1.26</v>
      </c>
      <c r="AM18" s="268">
        <v>1.31</v>
      </c>
      <c r="AN18" s="268">
        <v>1.36</v>
      </c>
    </row>
    <row r="19" spans="1:40" x14ac:dyDescent="0.35">
      <c r="A19" s="346" t="s">
        <v>109</v>
      </c>
      <c r="B19" s="347">
        <v>13.620897070225652</v>
      </c>
      <c r="C19" s="303">
        <v>20.513511406433153</v>
      </c>
      <c r="D19" s="303">
        <v>24.55781583676394</v>
      </c>
      <c r="E19" s="303">
        <v>22.66208954275054</v>
      </c>
      <c r="F19" s="303">
        <v>23.028169590479674</v>
      </c>
      <c r="G19" s="303">
        <v>19.985290002612778</v>
      </c>
      <c r="H19" s="303">
        <v>21.824096562468338</v>
      </c>
      <c r="I19" s="303">
        <v>22.239660914927295</v>
      </c>
      <c r="J19" s="303">
        <v>21.228547482189786</v>
      </c>
      <c r="K19" s="303">
        <v>17.506221826952313</v>
      </c>
      <c r="L19" s="303">
        <v>13.084720050657191</v>
      </c>
      <c r="M19" s="303">
        <v>12.782646529998557</v>
      </c>
      <c r="N19" s="303">
        <v>11.451511416687914</v>
      </c>
      <c r="O19" s="303">
        <v>10.939568213141689</v>
      </c>
      <c r="P19" s="303">
        <v>12.250538441436035</v>
      </c>
      <c r="Q19" s="303">
        <v>15.133028792121225</v>
      </c>
      <c r="R19" s="303">
        <v>16.529426887897106</v>
      </c>
      <c r="S19" s="303">
        <v>15.240384610534234</v>
      </c>
      <c r="T19" s="303">
        <v>16.631307801879665</v>
      </c>
      <c r="U19" s="303">
        <v>17.429164788738625</v>
      </c>
      <c r="V19" s="303">
        <v>16.236536734844098</v>
      </c>
      <c r="W19" s="303">
        <v>16.97120804737753</v>
      </c>
      <c r="X19" s="303">
        <v>15.74162747211442</v>
      </c>
      <c r="Y19" s="348"/>
      <c r="Z19" s="348"/>
      <c r="AA19" s="348"/>
      <c r="AB19" s="348"/>
      <c r="AC19" s="343"/>
      <c r="AD19" s="268">
        <v>2.21</v>
      </c>
      <c r="AE19" s="268">
        <v>2.25</v>
      </c>
      <c r="AF19" s="268">
        <v>2.29</v>
      </c>
      <c r="AG19" s="268">
        <v>2.36</v>
      </c>
      <c r="AH19" s="268">
        <v>2.4500000000000002</v>
      </c>
      <c r="AI19" s="268">
        <v>2.37</v>
      </c>
      <c r="AJ19" s="268">
        <v>2.34</v>
      </c>
      <c r="AK19" s="268">
        <v>2.4</v>
      </c>
      <c r="AL19" s="268">
        <v>2.2400000000000002</v>
      </c>
      <c r="AM19" s="268">
        <v>2.2799999999999998</v>
      </c>
      <c r="AN19" s="268">
        <v>2.33</v>
      </c>
    </row>
    <row r="20" spans="1:40" x14ac:dyDescent="0.35">
      <c r="A20" s="346" t="s">
        <v>110</v>
      </c>
      <c r="B20" s="347">
        <v>2.4529748283752864</v>
      </c>
      <c r="C20" s="303">
        <v>2.3758167770419427</v>
      </c>
      <c r="D20" s="303">
        <v>1.8730744336569578</v>
      </c>
      <c r="E20" s="303">
        <v>2.2555213903743314</v>
      </c>
      <c r="F20" s="303">
        <v>4.0246376811594198</v>
      </c>
      <c r="G20" s="303">
        <v>4.1272602739726025</v>
      </c>
      <c r="H20" s="303">
        <v>4.0935567470956213</v>
      </c>
      <c r="I20" s="303">
        <v>3.9500218499635835</v>
      </c>
      <c r="J20" s="303">
        <v>2.9590092699884125</v>
      </c>
      <c r="K20" s="303">
        <v>2.8082466063348419</v>
      </c>
      <c r="L20" s="303">
        <v>2.6064414414414414</v>
      </c>
      <c r="M20" s="303">
        <v>2.2770350291909924</v>
      </c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48"/>
      <c r="Z20" s="348"/>
      <c r="AA20" s="348"/>
      <c r="AB20" s="348"/>
      <c r="AC20" s="343"/>
      <c r="AD20" s="268">
        <v>2.2200000000000002</v>
      </c>
      <c r="AE20" s="268">
        <v>2.3199999999999998</v>
      </c>
      <c r="AF20" s="268">
        <v>2.44</v>
      </c>
      <c r="AG20" s="268">
        <v>2.67</v>
      </c>
      <c r="AH20" s="268">
        <v>2.66</v>
      </c>
      <c r="AI20" s="268">
        <v>2.72</v>
      </c>
      <c r="AJ20" s="268">
        <v>2.76</v>
      </c>
      <c r="AK20" s="268">
        <v>2.69</v>
      </c>
      <c r="AL20" s="268">
        <v>2.62</v>
      </c>
      <c r="AM20" s="268">
        <v>2.74</v>
      </c>
      <c r="AN20" s="268">
        <v>2.83</v>
      </c>
    </row>
    <row r="21" spans="1:40" x14ac:dyDescent="0.35">
      <c r="A21" s="346" t="s">
        <v>111</v>
      </c>
      <c r="B21" s="347"/>
      <c r="C21" s="303"/>
      <c r="D21" s="303"/>
      <c r="E21" s="303"/>
      <c r="F21" s="303"/>
      <c r="G21" s="303"/>
      <c r="H21" s="303"/>
      <c r="I21" s="303">
        <v>9.1629431251831228</v>
      </c>
      <c r="J21" s="303">
        <v>9.6912334757479748</v>
      </c>
      <c r="K21" s="303">
        <v>9.158878322810251</v>
      </c>
      <c r="L21" s="303">
        <v>8.9590290231670053</v>
      </c>
      <c r="M21" s="303">
        <v>8.7243704591763453</v>
      </c>
      <c r="N21" s="303">
        <v>8.6652036909144812</v>
      </c>
      <c r="O21" s="303">
        <v>8.6298688522787703</v>
      </c>
      <c r="P21" s="303">
        <v>9.0389352539385239</v>
      </c>
      <c r="Q21" s="303">
        <v>8.5077111951786168</v>
      </c>
      <c r="R21" s="303">
        <v>10.195310676959496</v>
      </c>
      <c r="S21" s="303">
        <v>9.1881573196374404</v>
      </c>
      <c r="T21" s="303">
        <v>9.3695954221962996</v>
      </c>
      <c r="U21" s="303">
        <v>10.090051352078808</v>
      </c>
      <c r="V21" s="303">
        <v>9.7249844059967927</v>
      </c>
      <c r="W21" s="303">
        <v>9.496723939008934</v>
      </c>
      <c r="X21" s="303"/>
      <c r="Y21" s="348"/>
      <c r="Z21" s="348"/>
      <c r="AA21" s="348"/>
      <c r="AB21" s="348"/>
      <c r="AC21" s="343"/>
      <c r="AD21" s="268">
        <v>10.39</v>
      </c>
      <c r="AE21" s="268">
        <v>10.62</v>
      </c>
      <c r="AF21" s="268">
        <v>10.98</v>
      </c>
      <c r="AG21" s="268">
        <v>11.32</v>
      </c>
      <c r="AH21" s="268">
        <v>11.78</v>
      </c>
      <c r="AI21" s="268">
        <v>12.24</v>
      </c>
      <c r="AJ21" s="268">
        <v>12.63</v>
      </c>
      <c r="AK21" s="268">
        <v>13.19</v>
      </c>
      <c r="AL21" s="268">
        <v>12.25</v>
      </c>
      <c r="AM21" s="268">
        <v>12.79</v>
      </c>
      <c r="AN21" s="268">
        <v>13.24</v>
      </c>
    </row>
    <row r="22" spans="1:40" x14ac:dyDescent="0.35">
      <c r="A22" s="346" t="s">
        <v>112</v>
      </c>
      <c r="B22" s="347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48"/>
      <c r="Z22" s="348"/>
      <c r="AA22" s="348"/>
      <c r="AB22" s="348"/>
      <c r="AC22" s="343"/>
      <c r="AD22" s="268">
        <v>6.09</v>
      </c>
      <c r="AE22" s="268">
        <v>6.79</v>
      </c>
      <c r="AF22" s="268">
        <v>7.58</v>
      </c>
      <c r="AG22" s="268">
        <v>8.2200000000000006</v>
      </c>
      <c r="AH22" s="268">
        <v>8.86</v>
      </c>
      <c r="AI22" s="268">
        <v>9.7899999999999991</v>
      </c>
      <c r="AJ22" s="268">
        <v>10.220000000000001</v>
      </c>
      <c r="AK22" s="268">
        <v>10.78</v>
      </c>
      <c r="AL22" s="268">
        <v>10.88</v>
      </c>
      <c r="AM22" s="268">
        <v>11.27</v>
      </c>
      <c r="AN22" s="268">
        <v>11.43</v>
      </c>
    </row>
    <row r="23" spans="1:40" x14ac:dyDescent="0.35">
      <c r="A23" s="346" t="s">
        <v>113</v>
      </c>
      <c r="B23" s="347"/>
      <c r="C23" s="303"/>
      <c r="D23" s="303"/>
      <c r="E23" s="303"/>
      <c r="F23" s="303"/>
      <c r="G23" s="303">
        <v>7.0101440322034687</v>
      </c>
      <c r="H23" s="303">
        <v>6.6662102528467884</v>
      </c>
      <c r="I23" s="303">
        <v>6.2713485098852164</v>
      </c>
      <c r="J23" s="303">
        <v>6.2473675130358028</v>
      </c>
      <c r="K23" s="303">
        <v>7.4565495523374787</v>
      </c>
      <c r="L23" s="303">
        <v>6.7468919569690629</v>
      </c>
      <c r="M23" s="303">
        <v>6.0508212946296407</v>
      </c>
      <c r="N23" s="303">
        <v>5.7650857319169564</v>
      </c>
      <c r="O23" s="303">
        <v>5.4529734456988397</v>
      </c>
      <c r="P23" s="303">
        <v>6.981283677671124</v>
      </c>
      <c r="Q23" s="303">
        <v>6.426121850512863</v>
      </c>
      <c r="R23" s="303">
        <v>5.5081771168256655</v>
      </c>
      <c r="S23" s="303">
        <v>6.064296886251773</v>
      </c>
      <c r="T23" s="303">
        <v>6.2897796889759201</v>
      </c>
      <c r="U23" s="303">
        <v>6.6129247328464453</v>
      </c>
      <c r="V23" s="303">
        <v>6.7864256490017594</v>
      </c>
      <c r="W23" s="303">
        <v>6.7063661630065079</v>
      </c>
      <c r="X23" s="303">
        <v>6.4416954359110834</v>
      </c>
      <c r="Y23" s="348"/>
      <c r="Z23" s="348"/>
      <c r="AA23" s="348"/>
      <c r="AB23" s="348"/>
      <c r="AC23" s="343"/>
      <c r="AD23" s="268">
        <v>10.56</v>
      </c>
      <c r="AE23" s="268">
        <v>11.3</v>
      </c>
      <c r="AF23" s="268">
        <v>12.18</v>
      </c>
      <c r="AG23" s="268">
        <v>13.09</v>
      </c>
      <c r="AH23" s="268">
        <v>14.26</v>
      </c>
      <c r="AI23" s="268">
        <v>15.22</v>
      </c>
      <c r="AJ23" s="268">
        <v>16.25</v>
      </c>
      <c r="AK23" s="268">
        <v>17.27</v>
      </c>
      <c r="AL23" s="268">
        <v>17.260000000000002</v>
      </c>
      <c r="AM23" s="268">
        <v>17.79</v>
      </c>
      <c r="AN23" s="268">
        <v>18.239999999999998</v>
      </c>
    </row>
    <row r="24" spans="1:40" x14ac:dyDescent="0.35">
      <c r="A24" s="346" t="s">
        <v>114</v>
      </c>
      <c r="B24" s="347">
        <v>9.8746007987937858</v>
      </c>
      <c r="C24" s="303">
        <v>10.141407098527766</v>
      </c>
      <c r="D24" s="303">
        <v>11.743780300577065</v>
      </c>
      <c r="E24" s="303">
        <v>10.718975436669218</v>
      </c>
      <c r="F24" s="303">
        <v>10.757225254412111</v>
      </c>
      <c r="G24" s="303">
        <v>9.6402685062040483</v>
      </c>
      <c r="H24" s="303">
        <v>8.4814669167368137</v>
      </c>
      <c r="I24" s="303">
        <v>7.3142975870093743</v>
      </c>
      <c r="J24" s="303">
        <v>5.5265393677846522</v>
      </c>
      <c r="K24" s="303">
        <v>8.4351337091021694</v>
      </c>
      <c r="L24" s="303">
        <v>6.7056870497510772</v>
      </c>
      <c r="M24" s="303">
        <v>5.7428286811951024</v>
      </c>
      <c r="N24" s="303">
        <v>6.5211321176931571</v>
      </c>
      <c r="O24" s="303">
        <v>6.4069841482432066</v>
      </c>
      <c r="P24" s="303">
        <v>7.4143444540984076</v>
      </c>
      <c r="Q24" s="303">
        <v>7.4382955599973224</v>
      </c>
      <c r="R24" s="303">
        <v>6.1111475776278512</v>
      </c>
      <c r="S24" s="303">
        <v>6.4135404542763581</v>
      </c>
      <c r="T24" s="303">
        <v>6.3375157892210252</v>
      </c>
      <c r="U24" s="303">
        <v>7.0965303082348425</v>
      </c>
      <c r="V24" s="303">
        <v>6.6855462297024353</v>
      </c>
      <c r="W24" s="303">
        <v>6.0885087406500515</v>
      </c>
      <c r="X24" s="303">
        <v>6.149025948147254</v>
      </c>
      <c r="Y24" s="348"/>
      <c r="Z24" s="348"/>
      <c r="AA24" s="348"/>
      <c r="AB24" s="348"/>
      <c r="AC24" s="343"/>
      <c r="AD24" s="268">
        <v>5.39</v>
      </c>
      <c r="AE24" s="268">
        <v>5.61</v>
      </c>
      <c r="AF24" s="268">
        <v>5.85</v>
      </c>
      <c r="AG24" s="268">
        <v>6.17</v>
      </c>
      <c r="AH24" s="268">
        <v>6.24</v>
      </c>
      <c r="AI24" s="268">
        <v>6.46</v>
      </c>
      <c r="AJ24" s="268">
        <v>6.6</v>
      </c>
      <c r="AK24" s="268">
        <v>6.98</v>
      </c>
      <c r="AL24" s="268">
        <v>6.86</v>
      </c>
      <c r="AM24" s="268">
        <v>7.07</v>
      </c>
      <c r="AN24" s="268">
        <v>7.36</v>
      </c>
    </row>
    <row r="25" spans="1:40" x14ac:dyDescent="0.35">
      <c r="A25" s="346" t="s">
        <v>115</v>
      </c>
      <c r="B25" s="347">
        <v>13.98544422939813</v>
      </c>
      <c r="C25" s="303">
        <v>15.931991138350352</v>
      </c>
      <c r="D25" s="303">
        <v>12.773563046478781</v>
      </c>
      <c r="E25" s="303">
        <v>14.462582151510148</v>
      </c>
      <c r="F25" s="303">
        <v>15.144017037974198</v>
      </c>
      <c r="G25" s="303">
        <v>13.698960566518926</v>
      </c>
      <c r="H25" s="303">
        <v>14.492555898268728</v>
      </c>
      <c r="I25" s="303">
        <v>14.107868944249175</v>
      </c>
      <c r="J25" s="303">
        <v>11.948334712590187</v>
      </c>
      <c r="K25" s="303">
        <v>10.626493711347813</v>
      </c>
      <c r="L25" s="303">
        <v>10.03984425460424</v>
      </c>
      <c r="M25" s="303">
        <v>9.549775224760003</v>
      </c>
      <c r="N25" s="303">
        <v>8.6261940400954398</v>
      </c>
      <c r="O25" s="303">
        <v>8.3260355150489609</v>
      </c>
      <c r="P25" s="303">
        <v>8.2205650925882114</v>
      </c>
      <c r="Q25" s="303">
        <v>8.3086403495393792</v>
      </c>
      <c r="R25" s="303">
        <v>8.1178325868925025</v>
      </c>
      <c r="S25" s="303">
        <v>7.8198870350655145</v>
      </c>
      <c r="T25" s="303">
        <v>8.613131234519761</v>
      </c>
      <c r="U25" s="303">
        <v>8.7277294810728048</v>
      </c>
      <c r="V25" s="303">
        <v>8.3387811176630589</v>
      </c>
      <c r="W25" s="303">
        <v>8.0649595917819603</v>
      </c>
      <c r="X25" s="303">
        <v>8.5058718071967334</v>
      </c>
      <c r="Y25" s="348"/>
      <c r="Z25" s="348"/>
      <c r="AA25" s="348"/>
      <c r="AB25" s="348"/>
      <c r="AC25" s="343"/>
      <c r="AD25" s="268">
        <v>13.01</v>
      </c>
      <c r="AE25" s="268">
        <v>13.92</v>
      </c>
      <c r="AF25" s="268">
        <v>14.95</v>
      </c>
      <c r="AG25" s="268">
        <v>15.95</v>
      </c>
      <c r="AH25" s="268">
        <v>16.559999999999999</v>
      </c>
      <c r="AI25" s="268">
        <v>17.18</v>
      </c>
      <c r="AJ25" s="268">
        <v>17.77</v>
      </c>
      <c r="AK25" s="268">
        <v>18.18</v>
      </c>
      <c r="AL25" s="268">
        <v>17.96</v>
      </c>
      <c r="AM25" s="268">
        <v>18.37</v>
      </c>
      <c r="AN25" s="268">
        <v>19.11</v>
      </c>
    </row>
    <row r="26" spans="1:40" x14ac:dyDescent="0.35">
      <c r="A26" s="346" t="s">
        <v>116</v>
      </c>
      <c r="B26" s="347">
        <v>9.2466913927483692</v>
      </c>
      <c r="C26" s="303">
        <v>8.869705096315279</v>
      </c>
      <c r="D26" s="303">
        <v>8.774597662022213</v>
      </c>
      <c r="E26" s="303">
        <v>9.1149822098229816</v>
      </c>
      <c r="F26" s="303">
        <v>9.3910105974458222</v>
      </c>
      <c r="G26" s="303">
        <v>8.4147370258833298</v>
      </c>
      <c r="H26" s="303">
        <v>8.1244091321591494</v>
      </c>
      <c r="I26" s="303">
        <v>7.6824603376539482</v>
      </c>
      <c r="J26" s="303">
        <v>7.1122637054379325</v>
      </c>
      <c r="K26" s="303">
        <v>7.42479262703465</v>
      </c>
      <c r="L26" s="303">
        <v>6.9172054649943044</v>
      </c>
      <c r="M26" s="303">
        <v>6.6811768060933074</v>
      </c>
      <c r="N26" s="303">
        <v>7.5165760933477666</v>
      </c>
      <c r="O26" s="303">
        <v>8.0140475533720004</v>
      </c>
      <c r="P26" s="303">
        <v>8.4832046394456917</v>
      </c>
      <c r="Q26" s="303">
        <v>7.6257559540111677</v>
      </c>
      <c r="R26" s="303">
        <v>7.4734065685840516</v>
      </c>
      <c r="S26" s="303">
        <v>7.5677865898746557</v>
      </c>
      <c r="T26" s="303">
        <v>7.3823684074843881</v>
      </c>
      <c r="U26" s="303">
        <v>7.3462787932421945</v>
      </c>
      <c r="V26" s="303">
        <v>7.3899883907338051</v>
      </c>
      <c r="W26" s="303">
        <v>7.639453305696815</v>
      </c>
      <c r="X26" s="303">
        <v>5.350446519501979</v>
      </c>
      <c r="Y26" s="348"/>
      <c r="Z26" s="348"/>
      <c r="AA26" s="348"/>
      <c r="AB26" s="348"/>
      <c r="AC26" s="343"/>
      <c r="AD26" s="268">
        <v>8.18</v>
      </c>
      <c r="AE26" s="268">
        <v>8.6</v>
      </c>
      <c r="AF26" s="268">
        <v>9.23</v>
      </c>
      <c r="AG26" s="268">
        <v>9.68</v>
      </c>
      <c r="AH26" s="268">
        <v>10.23</v>
      </c>
      <c r="AI26" s="268">
        <v>10.74</v>
      </c>
      <c r="AJ26" s="268">
        <v>11.52</v>
      </c>
      <c r="AK26" s="268">
        <v>12.2</v>
      </c>
      <c r="AL26" s="268">
        <v>12.64</v>
      </c>
      <c r="AM26" s="268">
        <v>12.82</v>
      </c>
      <c r="AN26" s="268">
        <v>13.53</v>
      </c>
    </row>
    <row r="27" spans="1:40" x14ac:dyDescent="0.35">
      <c r="A27" s="346" t="s">
        <v>117</v>
      </c>
      <c r="B27" s="347">
        <v>9.6353055574848945</v>
      </c>
      <c r="C27" s="303">
        <v>9.069706315474134</v>
      </c>
      <c r="D27" s="303">
        <v>9.7677026302640311</v>
      </c>
      <c r="E27" s="303">
        <v>8.897213787632742</v>
      </c>
      <c r="F27" s="303">
        <v>8.8516383826754783</v>
      </c>
      <c r="G27" s="303">
        <v>8.7176801896067033</v>
      </c>
      <c r="H27" s="303">
        <v>8.9977747010368709</v>
      </c>
      <c r="I27" s="303">
        <v>8.1389076651179089</v>
      </c>
      <c r="J27" s="303">
        <v>7.9388562768793154</v>
      </c>
      <c r="K27" s="303">
        <v>7.98194942602015</v>
      </c>
      <c r="L27" s="303">
        <v>8.2570063354557917</v>
      </c>
      <c r="M27" s="303">
        <v>8.3688125482955211</v>
      </c>
      <c r="N27" s="303">
        <v>8.283130064228855</v>
      </c>
      <c r="O27" s="303">
        <v>6.8247220334364673</v>
      </c>
      <c r="P27" s="303">
        <v>6.8159216720657971</v>
      </c>
      <c r="Q27" s="303">
        <v>6.8321723161123007</v>
      </c>
      <c r="R27" s="303">
        <v>6.7039497843556397</v>
      </c>
      <c r="S27" s="303">
        <v>7.6778663087189711</v>
      </c>
      <c r="T27" s="303">
        <v>7.6245448295102936</v>
      </c>
      <c r="U27" s="303">
        <v>8.3638707641740861</v>
      </c>
      <c r="V27" s="303">
        <v>8.740009442112866</v>
      </c>
      <c r="W27" s="303">
        <v>9.1813900374882067</v>
      </c>
      <c r="X27" s="303">
        <v>9.9077968719649867</v>
      </c>
      <c r="Y27" s="348"/>
      <c r="Z27" s="348"/>
      <c r="AA27" s="348"/>
      <c r="AB27" s="348"/>
      <c r="AC27" s="343"/>
      <c r="AD27" s="268">
        <v>7.04</v>
      </c>
      <c r="AE27" s="268">
        <v>7.38</v>
      </c>
      <c r="AF27" s="268">
        <v>7.83</v>
      </c>
      <c r="AG27" s="268">
        <v>8.5299999999999994</v>
      </c>
      <c r="AH27" s="268">
        <v>9.0399999999999991</v>
      </c>
      <c r="AI27" s="268">
        <v>9.39</v>
      </c>
      <c r="AJ27" s="268">
        <v>10.199999999999999</v>
      </c>
      <c r="AK27" s="268">
        <v>11.17</v>
      </c>
      <c r="AL27" s="268">
        <v>10.79</v>
      </c>
      <c r="AM27" s="268">
        <v>11.97</v>
      </c>
      <c r="AN27" s="268">
        <v>12.7</v>
      </c>
    </row>
    <row r="28" spans="1:40" x14ac:dyDescent="0.35">
      <c r="A28" s="346" t="s">
        <v>118</v>
      </c>
      <c r="B28" s="347">
        <v>0</v>
      </c>
      <c r="C28" s="303">
        <v>8.0584369539832288</v>
      </c>
      <c r="D28" s="303">
        <v>7.7348544510106683</v>
      </c>
      <c r="E28" s="303">
        <v>6.9422938434079278</v>
      </c>
      <c r="F28" s="303">
        <v>6.0221610393300589</v>
      </c>
      <c r="G28" s="303">
        <v>5.3793169989490792</v>
      </c>
      <c r="H28" s="303">
        <v>5.2923997287431899</v>
      </c>
      <c r="I28" s="303">
        <v>5.1540608449288356</v>
      </c>
      <c r="J28" s="303">
        <v>6.5885416949420001</v>
      </c>
      <c r="K28" s="303">
        <v>6.5585479954350445</v>
      </c>
      <c r="L28" s="303">
        <v>4.6771178785739993</v>
      </c>
      <c r="M28" s="303">
        <v>2.8107931232483376</v>
      </c>
      <c r="N28" s="303">
        <v>2.7391032933779784</v>
      </c>
      <c r="O28" s="303">
        <v>3.0297920794537614</v>
      </c>
      <c r="P28" s="303">
        <v>2.5265521173320651</v>
      </c>
      <c r="Q28" s="303">
        <v>2.744496275611783</v>
      </c>
      <c r="R28" s="303">
        <v>2.3186238684394529</v>
      </c>
      <c r="S28" s="303">
        <v>2.1925136410497577</v>
      </c>
      <c r="T28" s="303">
        <v>2.2085900888806118</v>
      </c>
      <c r="U28" s="303">
        <v>2.0978138719199739</v>
      </c>
      <c r="V28" s="303">
        <v>0.85594899190776175</v>
      </c>
      <c r="W28" s="303">
        <v>0.83383911201412375</v>
      </c>
      <c r="X28" s="303">
        <v>0.7365150679564918</v>
      </c>
      <c r="Y28" s="348"/>
      <c r="Z28" s="348"/>
      <c r="AA28" s="348"/>
      <c r="AB28" s="348"/>
      <c r="AC28" s="343"/>
      <c r="AD28" s="268">
        <v>0.27</v>
      </c>
      <c r="AE28" s="268">
        <v>0.28999999999999998</v>
      </c>
      <c r="AF28" s="268">
        <v>0.31</v>
      </c>
      <c r="AG28" s="268">
        <v>0.32</v>
      </c>
      <c r="AH28" s="268">
        <v>0.33</v>
      </c>
      <c r="AI28" s="268">
        <v>0.34</v>
      </c>
      <c r="AJ28" s="268">
        <v>0.35</v>
      </c>
      <c r="AK28" s="268">
        <v>0.36</v>
      </c>
      <c r="AL28" s="268">
        <v>0.37</v>
      </c>
      <c r="AM28" s="268">
        <v>0.38</v>
      </c>
      <c r="AN28" s="268">
        <v>0.39</v>
      </c>
    </row>
    <row r="29" spans="1:40" x14ac:dyDescent="0.35">
      <c r="A29" s="346" t="s">
        <v>119</v>
      </c>
      <c r="B29" s="347">
        <v>20.838925014979999</v>
      </c>
      <c r="C29" s="303">
        <v>20.983962068158778</v>
      </c>
      <c r="D29" s="303">
        <v>21.586895139585028</v>
      </c>
      <c r="E29" s="303">
        <v>20.575889626102832</v>
      </c>
      <c r="F29" s="303">
        <v>20.959365792319446</v>
      </c>
      <c r="G29" s="303">
        <v>19.905775290681497</v>
      </c>
      <c r="H29" s="303">
        <v>19.245473801956013</v>
      </c>
      <c r="I29" s="303">
        <v>18.616127376130237</v>
      </c>
      <c r="J29" s="303">
        <v>17.53933131720839</v>
      </c>
      <c r="K29" s="303">
        <v>15.765682311078866</v>
      </c>
      <c r="L29" s="303">
        <v>15.572888805914234</v>
      </c>
      <c r="M29" s="303">
        <v>17.245748640192488</v>
      </c>
      <c r="N29" s="303">
        <v>16.995105836314334</v>
      </c>
      <c r="O29" s="303">
        <v>17.380024139417781</v>
      </c>
      <c r="P29" s="303">
        <v>16.997415560183445</v>
      </c>
      <c r="Q29" s="303">
        <v>17.052999195900519</v>
      </c>
      <c r="R29" s="303">
        <v>16.412656260579706</v>
      </c>
      <c r="S29" s="303">
        <v>15.805308750244837</v>
      </c>
      <c r="T29" s="303">
        <v>15.525623262765292</v>
      </c>
      <c r="U29" s="303">
        <v>14.892115380394131</v>
      </c>
      <c r="V29" s="303">
        <v>14.642244511460104</v>
      </c>
      <c r="W29" s="303">
        <v>14.988325432112074</v>
      </c>
      <c r="X29" s="303">
        <v>15.103999072490796</v>
      </c>
      <c r="Y29" s="348"/>
      <c r="Z29" s="348"/>
      <c r="AA29" s="348"/>
      <c r="AB29" s="348"/>
      <c r="AC29" s="343"/>
      <c r="AD29" s="268">
        <v>15.45</v>
      </c>
      <c r="AE29" s="268">
        <v>16.04</v>
      </c>
      <c r="AF29" s="268">
        <v>16.7</v>
      </c>
      <c r="AG29" s="268">
        <v>17.760000000000002</v>
      </c>
      <c r="AH29" s="268">
        <v>18.89</v>
      </c>
      <c r="AI29" s="268">
        <v>20.29</v>
      </c>
      <c r="AJ29" s="268">
        <v>21.55</v>
      </c>
      <c r="AK29" s="268">
        <v>22.5</v>
      </c>
      <c r="AL29" s="268">
        <v>22.68</v>
      </c>
      <c r="AM29" s="268">
        <v>24.14</v>
      </c>
      <c r="AN29" s="268">
        <v>25.32</v>
      </c>
    </row>
    <row r="30" spans="1:40" x14ac:dyDescent="0.35">
      <c r="A30" s="346" t="s">
        <v>120</v>
      </c>
      <c r="B30" s="347">
        <v>3.3457564841931817</v>
      </c>
      <c r="C30" s="303">
        <v>3.598781190423773</v>
      </c>
      <c r="D30" s="303">
        <v>3.2698269925263763</v>
      </c>
      <c r="E30" s="303">
        <v>2.7913902393897789</v>
      </c>
      <c r="F30" s="303">
        <v>2.6301031716405259</v>
      </c>
      <c r="G30" s="303">
        <v>2.5246449106923419</v>
      </c>
      <c r="H30" s="303">
        <v>2.6534375720140209</v>
      </c>
      <c r="I30" s="303">
        <v>2.5072749078763694</v>
      </c>
      <c r="J30" s="303">
        <v>2.4901735426105889</v>
      </c>
      <c r="K30" s="303">
        <v>2.1587489429101905</v>
      </c>
      <c r="L30" s="303">
        <v>2.17721787057592</v>
      </c>
      <c r="M30" s="303">
        <v>2.2621277170998115</v>
      </c>
      <c r="N30" s="303">
        <v>2.0243504312981999</v>
      </c>
      <c r="O30" s="303">
        <v>1.6412272942046238</v>
      </c>
      <c r="P30" s="303">
        <v>1.5329754286900488</v>
      </c>
      <c r="Q30" s="303">
        <v>1.7355547235337172</v>
      </c>
      <c r="R30" s="303">
        <v>1.9240225408946265</v>
      </c>
      <c r="S30" s="303">
        <v>1.9742898641471958</v>
      </c>
      <c r="T30" s="303">
        <v>2.0990954033662015</v>
      </c>
      <c r="U30" s="303">
        <v>1.9515598253512882</v>
      </c>
      <c r="V30" s="303">
        <v>1.8849057110218039</v>
      </c>
      <c r="W30" s="303">
        <v>1.8777708087186693</v>
      </c>
      <c r="X30" s="303">
        <v>1.7854969662198579</v>
      </c>
      <c r="Y30" s="348"/>
      <c r="Z30" s="348"/>
      <c r="AA30" s="348"/>
      <c r="AB30" s="348"/>
      <c r="AC30" s="343"/>
      <c r="AD30" s="268">
        <v>4.2300000000000004</v>
      </c>
      <c r="AE30" s="268">
        <v>5.1100000000000003</v>
      </c>
      <c r="AF30" s="268">
        <v>5.34</v>
      </c>
      <c r="AG30" s="268">
        <v>4.25</v>
      </c>
      <c r="AH30" s="268">
        <v>4.5199999999999996</v>
      </c>
      <c r="AI30" s="268">
        <v>4.6900000000000004</v>
      </c>
      <c r="AJ30" s="268">
        <v>4.8499999999999996</v>
      </c>
      <c r="AK30" s="268">
        <v>5.12</v>
      </c>
      <c r="AL30" s="268">
        <v>5.01</v>
      </c>
      <c r="AM30" s="268">
        <v>5.2</v>
      </c>
      <c r="AN30" s="268">
        <v>5.36</v>
      </c>
    </row>
    <row r="31" spans="1:40" x14ac:dyDescent="0.35">
      <c r="A31" s="346" t="s">
        <v>121</v>
      </c>
      <c r="B31" s="347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48"/>
      <c r="Z31" s="348"/>
      <c r="AA31" s="348"/>
      <c r="AB31" s="348"/>
      <c r="AC31" s="343"/>
      <c r="AD31" s="268">
        <v>1.33</v>
      </c>
      <c r="AE31" s="268">
        <v>1.41</v>
      </c>
      <c r="AF31" s="268">
        <v>1.45</v>
      </c>
      <c r="AG31" s="268">
        <v>1.51</v>
      </c>
      <c r="AH31" s="268">
        <v>1.58</v>
      </c>
      <c r="AI31" s="268">
        <v>1.62</v>
      </c>
      <c r="AJ31" s="268">
        <v>1.68</v>
      </c>
      <c r="AK31" s="268">
        <v>1.72</v>
      </c>
      <c r="AL31" s="268">
        <v>1.72</v>
      </c>
      <c r="AM31" s="268">
        <v>1.77</v>
      </c>
      <c r="AN31" s="268">
        <v>1.83</v>
      </c>
    </row>
    <row r="32" spans="1:40" x14ac:dyDescent="0.35">
      <c r="A32" s="346" t="s">
        <v>122</v>
      </c>
      <c r="B32" s="347"/>
      <c r="C32" s="303"/>
      <c r="D32" s="303"/>
      <c r="E32" s="303"/>
      <c r="F32" s="303"/>
      <c r="G32" s="303"/>
      <c r="H32" s="303"/>
      <c r="I32" s="303"/>
      <c r="J32" s="303">
        <v>1.838673419203015</v>
      </c>
      <c r="K32" s="303">
        <v>2.6100208047814397</v>
      </c>
      <c r="L32" s="303">
        <v>2.3311237738620401</v>
      </c>
      <c r="M32" s="303">
        <v>2.0631098923356128</v>
      </c>
      <c r="N32" s="303">
        <v>2.7159715517680203</v>
      </c>
      <c r="O32" s="303">
        <v>4.0172510791016922</v>
      </c>
      <c r="P32" s="303">
        <v>2.6758356178104634</v>
      </c>
      <c r="Q32" s="303">
        <v>3.5342770112352615</v>
      </c>
      <c r="R32" s="303"/>
      <c r="S32" s="303"/>
      <c r="T32" s="303"/>
      <c r="U32" s="303"/>
      <c r="V32" s="303"/>
      <c r="W32" s="303"/>
      <c r="X32" s="303"/>
      <c r="Y32" s="348"/>
      <c r="Z32" s="348"/>
      <c r="AA32" s="348"/>
      <c r="AB32" s="348"/>
      <c r="AC32" s="343"/>
      <c r="AD32" s="268">
        <v>3.51</v>
      </c>
      <c r="AE32" s="268">
        <v>4.5599999999999996</v>
      </c>
      <c r="AF32" s="268">
        <v>5.83</v>
      </c>
      <c r="AG32" s="268">
        <v>6.23</v>
      </c>
      <c r="AH32" s="268">
        <v>5.82</v>
      </c>
      <c r="AI32" s="268">
        <v>5.61</v>
      </c>
      <c r="AJ32" s="268">
        <v>5.83</v>
      </c>
      <c r="AK32" s="268">
        <v>6.49</v>
      </c>
      <c r="AL32" s="268">
        <v>6.69</v>
      </c>
      <c r="AM32" s="268">
        <v>6.76</v>
      </c>
      <c r="AN32" s="268">
        <v>6.94</v>
      </c>
    </row>
    <row r="33" spans="1:40" x14ac:dyDescent="0.35">
      <c r="A33" s="346" t="s">
        <v>123</v>
      </c>
      <c r="B33" s="347">
        <v>8.3015815892449716</v>
      </c>
      <c r="C33" s="303">
        <v>6.4457994304667672</v>
      </c>
      <c r="D33" s="303">
        <v>6.417677519846622</v>
      </c>
      <c r="E33" s="303">
        <v>5.9175296620807227</v>
      </c>
      <c r="F33" s="303">
        <v>5.5567341956219307</v>
      </c>
      <c r="G33" s="303">
        <v>5.0575051944046612</v>
      </c>
      <c r="H33" s="303">
        <v>4.5277413646115336</v>
      </c>
      <c r="I33" s="303">
        <v>4.4963058561371154</v>
      </c>
      <c r="J33" s="303">
        <v>4.5057478197984073</v>
      </c>
      <c r="K33" s="303">
        <v>5.1345113093881292</v>
      </c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48"/>
      <c r="Z33" s="348"/>
      <c r="AA33" s="348"/>
      <c r="AB33" s="348"/>
      <c r="AC33" s="343"/>
      <c r="AD33" s="268">
        <v>67.63</v>
      </c>
      <c r="AE33" s="268">
        <v>70.17</v>
      </c>
      <c r="AF33" s="268">
        <v>75.03</v>
      </c>
      <c r="AG33" s="268">
        <v>79.14</v>
      </c>
      <c r="AH33" s="268">
        <v>82.14</v>
      </c>
      <c r="AI33" s="268">
        <v>85.53</v>
      </c>
      <c r="AJ33" s="268">
        <v>88.72</v>
      </c>
      <c r="AK33" s="268">
        <v>90.52</v>
      </c>
      <c r="AL33" s="268">
        <v>90.39</v>
      </c>
      <c r="AM33" s="268">
        <v>84.5</v>
      </c>
      <c r="AN33" s="268">
        <v>86.95</v>
      </c>
    </row>
    <row r="34" spans="1:40" x14ac:dyDescent="0.35">
      <c r="A34" s="346" t="s">
        <v>124</v>
      </c>
      <c r="B34" s="347">
        <v>7.4629637403697604</v>
      </c>
      <c r="C34" s="303">
        <v>7.9578150541477015</v>
      </c>
      <c r="D34" s="303">
        <v>7.88625820657641</v>
      </c>
      <c r="E34" s="303">
        <v>7.2054700530087166</v>
      </c>
      <c r="F34" s="303">
        <v>7.040317483092517</v>
      </c>
      <c r="G34" s="303">
        <v>7.9231059054925019</v>
      </c>
      <c r="H34" s="303">
        <v>8.681059560710052</v>
      </c>
      <c r="I34" s="303">
        <v>19.092821084158267</v>
      </c>
      <c r="J34" s="303">
        <v>16.175913221550058</v>
      </c>
      <c r="K34" s="303">
        <v>15.102493703485385</v>
      </c>
      <c r="L34" s="303">
        <v>14.591236477984742</v>
      </c>
      <c r="M34" s="303">
        <v>14.228489068088226</v>
      </c>
      <c r="N34" s="303">
        <v>11.953321335871758</v>
      </c>
      <c r="O34" s="303">
        <v>14.544118784316758</v>
      </c>
      <c r="P34" s="303">
        <v>16.176499471291006</v>
      </c>
      <c r="Q34" s="303">
        <v>14.881296995850935</v>
      </c>
      <c r="R34" s="303">
        <v>13.405968300698648</v>
      </c>
      <c r="S34" s="303">
        <v>13.009756798577261</v>
      </c>
      <c r="T34" s="303">
        <v>13.252643907966313</v>
      </c>
      <c r="U34" s="303">
        <v>12.633506896264723</v>
      </c>
      <c r="V34" s="303">
        <v>13.726825339910487</v>
      </c>
      <c r="W34" s="303"/>
      <c r="X34" s="303"/>
      <c r="Y34" s="348"/>
      <c r="Z34" s="348"/>
      <c r="AA34" s="348"/>
      <c r="AB34" s="348"/>
      <c r="AC34" s="343"/>
      <c r="AD34" s="268">
        <v>3.88</v>
      </c>
      <c r="AE34" s="268">
        <v>4.32</v>
      </c>
      <c r="AF34" s="268">
        <v>4.8099999999999996</v>
      </c>
      <c r="AG34" s="268">
        <v>5.35</v>
      </c>
      <c r="AH34" s="268">
        <v>5.97</v>
      </c>
      <c r="AI34" s="268">
        <v>6.21</v>
      </c>
      <c r="AJ34" s="268">
        <v>6.45</v>
      </c>
      <c r="AK34" s="268">
        <v>6.68</v>
      </c>
      <c r="AL34" s="268">
        <v>6.73</v>
      </c>
      <c r="AM34" s="268">
        <v>7.07</v>
      </c>
      <c r="AN34" s="268">
        <v>7.44</v>
      </c>
    </row>
    <row r="35" spans="1:40" x14ac:dyDescent="0.35">
      <c r="A35" s="346" t="s">
        <v>125</v>
      </c>
      <c r="B35" s="347">
        <v>7.0989781052197456</v>
      </c>
      <c r="C35" s="303">
        <v>7.0619887758628259</v>
      </c>
      <c r="D35" s="303">
        <v>7.3541443419154406</v>
      </c>
      <c r="E35" s="303">
        <v>7.055683802375083</v>
      </c>
      <c r="F35" s="303">
        <v>6.3649340063972213</v>
      </c>
      <c r="G35" s="303">
        <v>7.0093155975628552</v>
      </c>
      <c r="H35" s="303">
        <v>7.0906160663400302</v>
      </c>
      <c r="I35" s="303">
        <v>7.125823100525297</v>
      </c>
      <c r="J35" s="303">
        <v>7.3069652601895161</v>
      </c>
      <c r="K35" s="303">
        <v>20.077845788404822</v>
      </c>
      <c r="L35" s="303">
        <v>19.656307168553138</v>
      </c>
      <c r="M35" s="303">
        <v>19.086307220607782</v>
      </c>
      <c r="N35" s="303">
        <v>18.670006741946693</v>
      </c>
      <c r="O35" s="303">
        <v>16.548561617340692</v>
      </c>
      <c r="P35" s="303">
        <v>15.633862829884848</v>
      </c>
      <c r="Q35" s="303">
        <v>17.608547677062354</v>
      </c>
      <c r="R35" s="303">
        <v>16.229747596743174</v>
      </c>
      <c r="S35" s="303">
        <v>15.522996088197353</v>
      </c>
      <c r="T35" s="303">
        <v>15.779355618855453</v>
      </c>
      <c r="U35" s="303">
        <v>15.466307482527883</v>
      </c>
      <c r="V35" s="303">
        <v>15.795256722383696</v>
      </c>
      <c r="W35" s="303">
        <v>16.433749187112504</v>
      </c>
      <c r="X35" s="303">
        <v>16.371869705669159</v>
      </c>
      <c r="Y35" s="348"/>
      <c r="Z35" s="348"/>
      <c r="AA35" s="348"/>
      <c r="AB35" s="348"/>
      <c r="AC35" s="343"/>
      <c r="AD35" s="268">
        <v>25.52</v>
      </c>
      <c r="AE35" s="268">
        <v>25.42</v>
      </c>
      <c r="AF35" s="268">
        <v>27.54</v>
      </c>
      <c r="AG35" s="268">
        <v>29.74</v>
      </c>
      <c r="AH35" s="268">
        <v>29.79</v>
      </c>
      <c r="AI35" s="268">
        <v>31.82</v>
      </c>
      <c r="AJ35" s="268">
        <v>33.57</v>
      </c>
      <c r="AK35" s="268">
        <v>36.159999999999997</v>
      </c>
      <c r="AL35" s="268">
        <v>35.69</v>
      </c>
      <c r="AM35" s="268">
        <v>37.83</v>
      </c>
      <c r="AN35" s="268">
        <v>39.6</v>
      </c>
    </row>
    <row r="36" spans="1:40" x14ac:dyDescent="0.35">
      <c r="A36" s="346" t="s">
        <v>126</v>
      </c>
      <c r="B36" s="347">
        <v>9.8581226073172488</v>
      </c>
      <c r="C36" s="303">
        <v>9.4656365930455539</v>
      </c>
      <c r="D36" s="303">
        <v>9.3669925460908878</v>
      </c>
      <c r="E36" s="303">
        <v>9.375857236292088</v>
      </c>
      <c r="F36" s="303">
        <v>9.1902165568116807</v>
      </c>
      <c r="G36" s="303">
        <v>9.0265030743804999</v>
      </c>
      <c r="H36" s="303">
        <v>8.8214392543088458</v>
      </c>
      <c r="I36" s="303">
        <v>8.81741434533145</v>
      </c>
      <c r="J36" s="303">
        <v>8.7445889606722353</v>
      </c>
      <c r="K36" s="303">
        <v>8.6666752692984304</v>
      </c>
      <c r="L36" s="303">
        <v>8.6658293016650614</v>
      </c>
      <c r="M36" s="303">
        <v>9.5486984595452817</v>
      </c>
      <c r="N36" s="303">
        <v>9.4382332640160467</v>
      </c>
      <c r="O36" s="303">
        <v>9.1108951663217468</v>
      </c>
      <c r="P36" s="303">
        <v>9.1201090001882772</v>
      </c>
      <c r="Q36" s="303">
        <v>7.8555649609866416</v>
      </c>
      <c r="R36" s="303">
        <v>7.8137178378338268</v>
      </c>
      <c r="S36" s="303">
        <v>7.6655871547420986</v>
      </c>
      <c r="T36" s="303">
        <v>8.0738231510641185</v>
      </c>
      <c r="U36" s="303">
        <v>8.5018105557814945</v>
      </c>
      <c r="V36" s="303">
        <v>8.0321280903632335</v>
      </c>
      <c r="W36" s="303">
        <v>8.0248746328816534</v>
      </c>
      <c r="X36" s="303">
        <v>8.1871719229311779</v>
      </c>
      <c r="Y36" s="348"/>
      <c r="Z36" s="348"/>
      <c r="AA36" s="348"/>
      <c r="AB36" s="348"/>
      <c r="AC36" s="343"/>
      <c r="AD36" s="268">
        <v>39.159999999999997</v>
      </c>
      <c r="AE36" s="268">
        <v>41.81</v>
      </c>
      <c r="AF36" s="268">
        <v>44.63</v>
      </c>
      <c r="AG36" s="268">
        <v>47.38</v>
      </c>
      <c r="AH36" s="268">
        <v>50.63</v>
      </c>
      <c r="AI36" s="268">
        <v>54.06</v>
      </c>
      <c r="AJ36" s="268">
        <v>57.82</v>
      </c>
      <c r="AK36" s="268">
        <v>61.86</v>
      </c>
      <c r="AL36" s="268">
        <v>64.83</v>
      </c>
      <c r="AM36" s="268">
        <v>68</v>
      </c>
      <c r="AN36" s="268">
        <v>71.27</v>
      </c>
    </row>
    <row r="37" spans="1:40" x14ac:dyDescent="0.35">
      <c r="A37" s="346" t="s">
        <v>127</v>
      </c>
      <c r="B37" s="347">
        <v>9.4532965471097743</v>
      </c>
      <c r="C37" s="303">
        <v>9.0818672258045368</v>
      </c>
      <c r="D37" s="303">
        <v>9.585879250847789</v>
      </c>
      <c r="E37" s="303">
        <v>10.148136715484842</v>
      </c>
      <c r="F37" s="303">
        <v>10.065238984038434</v>
      </c>
      <c r="G37" s="303">
        <v>9.8404609766477869</v>
      </c>
      <c r="H37" s="303">
        <v>9.4079189820926494</v>
      </c>
      <c r="I37" s="303">
        <v>8.6798043664748104</v>
      </c>
      <c r="J37" s="303">
        <v>8.453968148843277</v>
      </c>
      <c r="K37" s="303">
        <v>8.6849278168359483</v>
      </c>
      <c r="L37" s="303">
        <v>7.5782839360066339</v>
      </c>
      <c r="M37" s="303">
        <v>7.5161595295001202</v>
      </c>
      <c r="N37" s="303">
        <v>7.0758132508186575</v>
      </c>
      <c r="O37" s="303">
        <v>6.0237345289464814</v>
      </c>
      <c r="P37" s="303">
        <v>6.8199833585748229</v>
      </c>
      <c r="Q37" s="303">
        <v>7.5223113081507904</v>
      </c>
      <c r="R37" s="303">
        <v>7.6861252302196235</v>
      </c>
      <c r="S37" s="303">
        <v>8.1272382356285444</v>
      </c>
      <c r="T37" s="303">
        <v>6.8477664795637718</v>
      </c>
      <c r="U37" s="303">
        <v>6.7889300967074799</v>
      </c>
      <c r="V37" s="303">
        <v>7.7153697806396666</v>
      </c>
      <c r="W37" s="303">
        <v>18.24920242664335</v>
      </c>
      <c r="X37" s="303">
        <v>13.824804020515149</v>
      </c>
      <c r="Y37" s="348"/>
      <c r="Z37" s="348"/>
      <c r="AA37" s="348"/>
      <c r="AB37" s="348"/>
      <c r="AC37" s="343"/>
      <c r="AD37" s="268">
        <v>18.43</v>
      </c>
      <c r="AE37" s="268">
        <v>19.36</v>
      </c>
      <c r="AF37" s="268">
        <v>20.27</v>
      </c>
      <c r="AG37" s="268">
        <v>20.86</v>
      </c>
      <c r="AH37" s="268">
        <v>21.64</v>
      </c>
      <c r="AI37" s="268">
        <v>22.41</v>
      </c>
      <c r="AJ37" s="268">
        <v>23.31</v>
      </c>
      <c r="AK37" s="268">
        <v>23.65</v>
      </c>
      <c r="AL37" s="268">
        <v>22.99</v>
      </c>
      <c r="AM37" s="268">
        <v>23.88</v>
      </c>
      <c r="AN37" s="268">
        <v>24.5</v>
      </c>
    </row>
    <row r="38" spans="1:40" x14ac:dyDescent="0.35">
      <c r="A38" s="35" t="s">
        <v>128</v>
      </c>
      <c r="B38" s="347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7"/>
      <c r="Z38" s="307"/>
      <c r="AA38" s="307"/>
      <c r="AB38" s="307"/>
      <c r="AC38" s="343"/>
      <c r="AD38" s="268" t="s">
        <v>150</v>
      </c>
      <c r="AE38" s="268" t="s">
        <v>150</v>
      </c>
      <c r="AF38" s="268" t="s">
        <v>150</v>
      </c>
      <c r="AG38" s="268" t="s">
        <v>150</v>
      </c>
      <c r="AH38" s="268" t="s">
        <v>150</v>
      </c>
      <c r="AI38" s="268" t="s">
        <v>150</v>
      </c>
      <c r="AJ38" s="268" t="s">
        <v>150</v>
      </c>
      <c r="AK38" s="268" t="s">
        <v>150</v>
      </c>
      <c r="AL38" s="268" t="s">
        <v>150</v>
      </c>
      <c r="AM38" s="268" t="s">
        <v>150</v>
      </c>
      <c r="AN38" s="268" t="s">
        <v>150</v>
      </c>
    </row>
    <row r="39" spans="1:40" x14ac:dyDescent="0.35">
      <c r="A39" s="346" t="s">
        <v>129</v>
      </c>
      <c r="B39" s="347"/>
      <c r="C39" s="303"/>
      <c r="D39" s="303">
        <v>18.822752182940739</v>
      </c>
      <c r="E39" s="303">
        <v>16.923866234169584</v>
      </c>
      <c r="F39" s="303">
        <v>17.554006257016123</v>
      </c>
      <c r="G39" s="303">
        <v>16.598212219259551</v>
      </c>
      <c r="H39" s="303">
        <v>16.385537197201678</v>
      </c>
      <c r="I39" s="303">
        <v>17.747309525587596</v>
      </c>
      <c r="J39" s="303">
        <v>17.839116298999986</v>
      </c>
      <c r="K39" s="303">
        <v>13.149876609409969</v>
      </c>
      <c r="L39" s="303">
        <v>12.522576843290661</v>
      </c>
      <c r="M39" s="303">
        <v>13.779189242992897</v>
      </c>
      <c r="N39" s="303">
        <v>12.486085136395296</v>
      </c>
      <c r="O39" s="303">
        <v>11.499867256190493</v>
      </c>
      <c r="P39" s="303">
        <v>11.47758755580297</v>
      </c>
      <c r="Q39" s="303">
        <v>11.420006004901245</v>
      </c>
      <c r="R39" s="303">
        <v>4.1141966128347036</v>
      </c>
      <c r="S39" s="303">
        <v>3.5304224614667636</v>
      </c>
      <c r="T39" s="303">
        <v>6.1601772165023858</v>
      </c>
      <c r="U39" s="303">
        <v>7.0431810809250832</v>
      </c>
      <c r="V39" s="303">
        <v>7.5281146292491163</v>
      </c>
      <c r="W39" s="303">
        <v>8.4931568161691597</v>
      </c>
      <c r="X39" s="303"/>
      <c r="Y39" s="348"/>
      <c r="Z39" s="348"/>
      <c r="AA39" s="348"/>
      <c r="AB39" s="348"/>
      <c r="AC39" s="343"/>
      <c r="AD39" s="268">
        <v>16.79</v>
      </c>
      <c r="AE39" s="268">
        <v>18.010000000000002</v>
      </c>
      <c r="AF39" s="268">
        <v>18.7</v>
      </c>
      <c r="AG39" s="268">
        <v>18.62</v>
      </c>
      <c r="AH39" s="268">
        <v>18.79</v>
      </c>
      <c r="AI39" s="268">
        <v>19.239999999999998</v>
      </c>
      <c r="AJ39" s="268">
        <v>19.53</v>
      </c>
      <c r="AK39" s="268">
        <v>20.170000000000002</v>
      </c>
      <c r="AL39" s="268">
        <v>20.04</v>
      </c>
      <c r="AM39" s="268">
        <v>17.03</v>
      </c>
      <c r="AN39" s="268">
        <v>15.19</v>
      </c>
    </row>
    <row r="40" spans="1:40" x14ac:dyDescent="0.35">
      <c r="A40" s="346" t="s">
        <v>130</v>
      </c>
      <c r="B40" s="347">
        <v>14.035315753915963</v>
      </c>
      <c r="C40" s="303">
        <v>14.178357022966532</v>
      </c>
      <c r="D40" s="303">
        <v>14.317437549398562</v>
      </c>
      <c r="E40" s="303">
        <v>14.145461560943062</v>
      </c>
      <c r="F40" s="303">
        <v>14.44207318664002</v>
      </c>
      <c r="G40" s="303">
        <v>14.743998758060956</v>
      </c>
      <c r="H40" s="303">
        <v>15.30756217986794</v>
      </c>
      <c r="I40" s="303">
        <v>15.934072992400687</v>
      </c>
      <c r="J40" s="303">
        <v>16.124366972693039</v>
      </c>
      <c r="K40" s="303">
        <v>16.480186060483483</v>
      </c>
      <c r="L40" s="303">
        <v>16.121228359200625</v>
      </c>
      <c r="M40" s="303">
        <v>15.99673424989474</v>
      </c>
      <c r="N40" s="303">
        <v>15.914220671014151</v>
      </c>
      <c r="O40" s="303">
        <v>16.442019472991053</v>
      </c>
      <c r="P40" s="303">
        <v>16.612707661915714</v>
      </c>
      <c r="Q40" s="303">
        <v>16.78867356250878</v>
      </c>
      <c r="R40" s="303">
        <v>20.347948096297895</v>
      </c>
      <c r="S40" s="303">
        <v>20.075060642798825</v>
      </c>
      <c r="T40" s="303">
        <v>20.802298291202518</v>
      </c>
      <c r="U40" s="303">
        <v>21.20794172639367</v>
      </c>
      <c r="V40" s="303">
        <v>20.598331590899445</v>
      </c>
      <c r="W40" s="303">
        <v>21.235672987997685</v>
      </c>
      <c r="X40" s="303">
        <v>21.76481936122126</v>
      </c>
      <c r="Y40" s="348"/>
      <c r="Z40" s="348"/>
      <c r="AA40" s="348"/>
      <c r="AB40" s="348"/>
      <c r="AC40" s="343"/>
      <c r="AD40" s="268">
        <v>173.01</v>
      </c>
      <c r="AE40" s="268">
        <v>183.46</v>
      </c>
      <c r="AF40" s="268">
        <v>195.04</v>
      </c>
      <c r="AG40" s="268">
        <v>208.39</v>
      </c>
      <c r="AH40" s="268">
        <v>223.4</v>
      </c>
      <c r="AI40" s="268">
        <v>240.34</v>
      </c>
      <c r="AJ40" s="268">
        <v>259.60000000000002</v>
      </c>
      <c r="AK40" s="268">
        <v>276.83999999999997</v>
      </c>
      <c r="AL40" s="268">
        <v>292.56</v>
      </c>
      <c r="AM40" s="268">
        <v>307.95</v>
      </c>
      <c r="AN40" s="268">
        <v>329.63</v>
      </c>
    </row>
    <row r="41" spans="1:40" x14ac:dyDescent="0.35">
      <c r="A41" s="346" t="s">
        <v>131</v>
      </c>
      <c r="B41" s="347">
        <v>8.4866032962363356</v>
      </c>
      <c r="C41" s="303">
        <v>8.635835909776052</v>
      </c>
      <c r="D41" s="303">
        <v>7.6481168015003043</v>
      </c>
      <c r="E41" s="303">
        <v>7.4075098585191501</v>
      </c>
      <c r="F41" s="303">
        <v>7.4232425823406363</v>
      </c>
      <c r="G41" s="303">
        <v>7.3151208253518814</v>
      </c>
      <c r="H41" s="303">
        <v>7.8146528615402859</v>
      </c>
      <c r="I41" s="303">
        <v>8.3490128045499858</v>
      </c>
      <c r="J41" s="303">
        <v>8.5993678643543703</v>
      </c>
      <c r="K41" s="303">
        <v>8.3994437096168486</v>
      </c>
      <c r="L41" s="303">
        <v>8.934542710193984</v>
      </c>
      <c r="M41" s="303">
        <v>8.4940587153035505</v>
      </c>
      <c r="N41" s="303">
        <v>9.0590402234633576</v>
      </c>
      <c r="O41" s="303">
        <v>8.5307240010689576</v>
      </c>
      <c r="P41" s="303">
        <v>8.3384312752268048</v>
      </c>
      <c r="Q41" s="303">
        <v>8.2028476057676851</v>
      </c>
      <c r="R41" s="303">
        <v>7.6410681642973062</v>
      </c>
      <c r="S41" s="303">
        <v>6.9093964815522035</v>
      </c>
      <c r="T41" s="303">
        <v>8.7470566280017295</v>
      </c>
      <c r="U41" s="303">
        <v>6.1311670761833472</v>
      </c>
      <c r="V41" s="303">
        <v>4.9291716261738383</v>
      </c>
      <c r="W41" s="303">
        <v>7.2241831717326175</v>
      </c>
      <c r="X41" s="303">
        <v>0</v>
      </c>
      <c r="Y41" s="348"/>
      <c r="Z41" s="348"/>
      <c r="AA41" s="348"/>
      <c r="AB41" s="348"/>
      <c r="AC41" s="343"/>
      <c r="AD41" s="268">
        <v>1.74</v>
      </c>
      <c r="AE41" s="268">
        <v>1.78</v>
      </c>
      <c r="AF41" s="268">
        <v>1.88</v>
      </c>
      <c r="AG41" s="268">
        <v>2</v>
      </c>
      <c r="AH41" s="268">
        <v>2.17</v>
      </c>
      <c r="AI41" s="268">
        <v>2.27</v>
      </c>
      <c r="AJ41" s="268">
        <v>2.34</v>
      </c>
      <c r="AK41" s="268">
        <v>2.4700000000000002</v>
      </c>
      <c r="AL41" s="268">
        <v>2.2200000000000002</v>
      </c>
      <c r="AM41" s="268">
        <v>2.14</v>
      </c>
      <c r="AN41" s="268">
        <v>2.23</v>
      </c>
    </row>
    <row r="42" spans="1:40" x14ac:dyDescent="0.35">
      <c r="A42" s="346" t="s">
        <v>132</v>
      </c>
      <c r="B42" s="347">
        <v>16.010851765659943</v>
      </c>
      <c r="C42" s="303">
        <v>16.769452326685773</v>
      </c>
      <c r="D42" s="303">
        <v>17.608154000523154</v>
      </c>
      <c r="E42" s="303">
        <v>18.20426908962428</v>
      </c>
      <c r="F42" s="303">
        <v>18.78279269865066</v>
      </c>
      <c r="G42" s="303">
        <v>17.80466650374705</v>
      </c>
      <c r="H42" s="303">
        <v>18.564593494001226</v>
      </c>
      <c r="I42" s="303">
        <v>17.33274648397348</v>
      </c>
      <c r="J42" s="303">
        <v>15.347401768300928</v>
      </c>
      <c r="K42" s="303">
        <v>14.417177850087324</v>
      </c>
      <c r="L42" s="303">
        <v>14.693879857324029</v>
      </c>
      <c r="M42" s="303">
        <v>15.17259358177386</v>
      </c>
      <c r="N42" s="303">
        <v>15.087864357068611</v>
      </c>
      <c r="O42" s="303">
        <v>15.490579017104194</v>
      </c>
      <c r="P42" s="303">
        <v>15.397566828917936</v>
      </c>
      <c r="Q42" s="303">
        <v>16.013771972462219</v>
      </c>
      <c r="R42" s="303">
        <v>15.995185589362157</v>
      </c>
      <c r="S42" s="303">
        <v>16.188573569626396</v>
      </c>
      <c r="T42" s="303">
        <v>16.349413604154311</v>
      </c>
      <c r="U42" s="303">
        <v>16.276776266732533</v>
      </c>
      <c r="V42" s="303">
        <v>16.203659031424795</v>
      </c>
      <c r="W42" s="303">
        <v>17.86494001306858</v>
      </c>
      <c r="X42" s="303">
        <v>18.817838226985408</v>
      </c>
      <c r="Y42" s="348"/>
      <c r="Z42" s="348"/>
      <c r="AA42" s="348"/>
      <c r="AB42" s="348"/>
      <c r="AC42" s="343"/>
      <c r="AD42" s="268">
        <v>14.65</v>
      </c>
      <c r="AE42" s="268">
        <v>15.75</v>
      </c>
      <c r="AF42" s="268">
        <v>16.86</v>
      </c>
      <c r="AG42" s="268">
        <v>18.05</v>
      </c>
      <c r="AH42" s="268">
        <v>19.29</v>
      </c>
      <c r="AI42" s="268">
        <v>20.64</v>
      </c>
      <c r="AJ42" s="268">
        <v>22.18</v>
      </c>
      <c r="AK42" s="268">
        <v>23.74</v>
      </c>
      <c r="AL42" s="268">
        <v>23.01</v>
      </c>
      <c r="AM42" s="268">
        <v>23.71</v>
      </c>
      <c r="AN42" s="268">
        <v>24.9</v>
      </c>
    </row>
    <row r="43" spans="1:40" x14ac:dyDescent="0.35">
      <c r="A43" s="346" t="s">
        <v>133</v>
      </c>
      <c r="B43" s="347">
        <v>4.4281034482758619</v>
      </c>
      <c r="C43" s="303">
        <v>4.4107377049180325</v>
      </c>
      <c r="D43" s="303">
        <v>3.9415343214573824</v>
      </c>
      <c r="E43" s="303">
        <v>4.0608502211983888</v>
      </c>
      <c r="F43" s="303">
        <v>4.4331592177225794</v>
      </c>
      <c r="G43" s="303">
        <v>4.7390550492578969</v>
      </c>
      <c r="H43" s="303">
        <v>4.6372752609432206</v>
      </c>
      <c r="I43" s="303">
        <v>5.477559978808749</v>
      </c>
      <c r="J43" s="303">
        <v>5.2140040796664895</v>
      </c>
      <c r="K43" s="303">
        <v>4.8094456171431803</v>
      </c>
      <c r="L43" s="303">
        <v>5.6440990905321549</v>
      </c>
      <c r="M43" s="303">
        <v>5.821855437025957</v>
      </c>
      <c r="N43" s="303">
        <v>4.9851265228387591</v>
      </c>
      <c r="O43" s="303">
        <v>4.5292447021490636</v>
      </c>
      <c r="P43" s="303">
        <v>4.6966760659313485</v>
      </c>
      <c r="Q43" s="303">
        <v>3.8637358254836012</v>
      </c>
      <c r="R43" s="303">
        <v>4.2136097153475136</v>
      </c>
      <c r="S43" s="303">
        <v>4.30020325203252</v>
      </c>
      <c r="T43" s="303">
        <v>4.4412167300380228</v>
      </c>
      <c r="U43" s="303">
        <v>3.8555716804038931</v>
      </c>
      <c r="V43" s="303">
        <v>4.4372819756375197</v>
      </c>
      <c r="W43" s="303">
        <v>4.9916595004483497</v>
      </c>
      <c r="X43" s="303"/>
      <c r="Y43" s="348"/>
      <c r="Z43" s="348"/>
      <c r="AA43" s="348"/>
      <c r="AB43" s="348"/>
      <c r="AC43" s="343"/>
      <c r="AD43" s="268">
        <v>0.15</v>
      </c>
      <c r="AE43" s="268">
        <v>0.16</v>
      </c>
      <c r="AF43" s="268">
        <v>0.16</v>
      </c>
      <c r="AG43" s="268">
        <v>0.17</v>
      </c>
      <c r="AH43" s="268">
        <v>0.17</v>
      </c>
      <c r="AI43" s="268">
        <v>0.17</v>
      </c>
      <c r="AJ43" s="268">
        <v>0.18</v>
      </c>
      <c r="AK43" s="268">
        <v>0.18</v>
      </c>
      <c r="AL43" s="268">
        <v>0.18</v>
      </c>
      <c r="AM43" s="268">
        <v>0.18</v>
      </c>
      <c r="AN43" s="268">
        <v>0.18</v>
      </c>
    </row>
    <row r="44" spans="1:40" x14ac:dyDescent="0.35">
      <c r="A44" s="346" t="s">
        <v>134</v>
      </c>
      <c r="B44" s="347">
        <v>8.7108870282867485</v>
      </c>
      <c r="C44" s="303">
        <v>9.1444310735074961</v>
      </c>
      <c r="D44" s="303">
        <v>10.149260280914426</v>
      </c>
      <c r="E44" s="303">
        <v>9.8121092695990377</v>
      </c>
      <c r="F44" s="303">
        <v>10.098993213169983</v>
      </c>
      <c r="G44" s="303">
        <v>9.6416102231872145</v>
      </c>
      <c r="H44" s="303">
        <v>9.455624322684999</v>
      </c>
      <c r="I44" s="303">
        <v>10.061830200296114</v>
      </c>
      <c r="J44" s="303">
        <v>10.083101573932915</v>
      </c>
      <c r="K44" s="303">
        <v>11.679265465698455</v>
      </c>
      <c r="L44" s="303">
        <v>11.094410372753778</v>
      </c>
      <c r="M44" s="303">
        <v>10.671366146092765</v>
      </c>
      <c r="N44" s="303">
        <v>8.9837727419429072</v>
      </c>
      <c r="O44" s="303">
        <v>8.4354022833107365</v>
      </c>
      <c r="P44" s="303">
        <v>8.4276952841376573</v>
      </c>
      <c r="Q44" s="303">
        <v>8.190052195271722</v>
      </c>
      <c r="R44" s="303">
        <v>7.7715638270716827</v>
      </c>
      <c r="S44" s="303">
        <v>7.4835345188953379</v>
      </c>
      <c r="T44" s="303">
        <v>7.452727439736508</v>
      </c>
      <c r="U44" s="303">
        <v>7.6436919407095916</v>
      </c>
      <c r="V44" s="303">
        <v>7.6847864942177724</v>
      </c>
      <c r="W44" s="303">
        <v>8.6950997897480136</v>
      </c>
      <c r="X44" s="303">
        <v>8.8058130948919331</v>
      </c>
      <c r="Y44" s="348"/>
      <c r="Z44" s="348"/>
      <c r="AA44" s="348"/>
      <c r="AB44" s="348"/>
      <c r="AC44" s="343"/>
      <c r="AD44" s="268">
        <v>11.54</v>
      </c>
      <c r="AE44" s="268">
        <v>12.47</v>
      </c>
      <c r="AF44" s="268">
        <v>13.42</v>
      </c>
      <c r="AG44" s="268">
        <v>14.39</v>
      </c>
      <c r="AH44" s="268">
        <v>15.4</v>
      </c>
      <c r="AI44" s="268">
        <v>16.46</v>
      </c>
      <c r="AJ44" s="268">
        <v>17.489999999999998</v>
      </c>
      <c r="AK44" s="268">
        <v>18.45</v>
      </c>
      <c r="AL44" s="268">
        <v>19.05</v>
      </c>
      <c r="AM44" s="268">
        <v>19.71</v>
      </c>
      <c r="AN44" s="268">
        <v>20.12</v>
      </c>
    </row>
    <row r="45" spans="1:40" x14ac:dyDescent="0.35">
      <c r="A45" s="346" t="s">
        <v>135</v>
      </c>
      <c r="B45" s="347"/>
      <c r="C45" s="303"/>
      <c r="D45" s="303"/>
      <c r="E45" s="303"/>
      <c r="F45" s="303"/>
      <c r="G45" s="303"/>
      <c r="H45" s="303"/>
      <c r="I45" s="303"/>
      <c r="J45" s="303"/>
      <c r="K45" s="303"/>
      <c r="L45" s="303">
        <v>19.862082851287887</v>
      </c>
      <c r="M45" s="303">
        <v>19.721311969926024</v>
      </c>
      <c r="N45" s="303">
        <v>20.092354044908177</v>
      </c>
      <c r="O45" s="303">
        <v>19.91591375149526</v>
      </c>
      <c r="P45" s="303">
        <v>19.930758303411814</v>
      </c>
      <c r="Q45" s="303">
        <v>20.808141882820255</v>
      </c>
      <c r="R45" s="303">
        <v>22.795350674961789</v>
      </c>
      <c r="S45" s="303">
        <v>24.094035343878318</v>
      </c>
      <c r="T45" s="303">
        <v>24.91187399816755</v>
      </c>
      <c r="U45" s="303">
        <v>25.320072124835484</v>
      </c>
      <c r="V45" s="303">
        <v>25.452038086139702</v>
      </c>
      <c r="W45" s="303">
        <v>25.63745291768662</v>
      </c>
      <c r="X45" s="303">
        <v>25.559555440961045</v>
      </c>
      <c r="Y45" s="348"/>
      <c r="Z45" s="348"/>
      <c r="AA45" s="348"/>
      <c r="AB45" s="348"/>
      <c r="AC45" s="343"/>
      <c r="AD45" s="268">
        <v>49.89</v>
      </c>
      <c r="AE45" s="268">
        <v>53.67</v>
      </c>
      <c r="AF45" s="268">
        <v>58.03</v>
      </c>
      <c r="AG45" s="268">
        <v>62.47</v>
      </c>
      <c r="AH45" s="268">
        <v>66.63</v>
      </c>
      <c r="AI45" s="268">
        <v>70.56</v>
      </c>
      <c r="AJ45" s="268">
        <v>74.97</v>
      </c>
      <c r="AK45" s="268">
        <v>79.97</v>
      </c>
      <c r="AL45" s="268">
        <v>83.2</v>
      </c>
      <c r="AM45" s="268">
        <v>80.150000000000006</v>
      </c>
      <c r="AN45" s="268">
        <v>81.75</v>
      </c>
    </row>
    <row r="46" spans="1:40" x14ac:dyDescent="0.35">
      <c r="A46" s="346" t="s">
        <v>136</v>
      </c>
      <c r="B46" s="347">
        <v>8.8408592630069993</v>
      </c>
      <c r="C46" s="303">
        <v>8.6992948275375905</v>
      </c>
      <c r="D46" s="303">
        <v>8.2134236455882448</v>
      </c>
      <c r="E46" s="303">
        <v>7.8877600151148544</v>
      </c>
      <c r="F46" s="303">
        <v>7.7639641620198638</v>
      </c>
      <c r="G46" s="303">
        <v>7.6152165208716482</v>
      </c>
      <c r="H46" s="303">
        <v>7.3140452908189157</v>
      </c>
      <c r="I46" s="303">
        <v>7.168186945524142</v>
      </c>
      <c r="J46" s="303">
        <v>7.010904079896231</v>
      </c>
      <c r="K46" s="303">
        <v>6.6223671216021502</v>
      </c>
      <c r="L46" s="303">
        <v>5.94613900034709</v>
      </c>
      <c r="M46" s="303">
        <v>5.3969203410886593</v>
      </c>
      <c r="N46" s="303">
        <v>5.7852228346726484</v>
      </c>
      <c r="O46" s="303">
        <v>5.7504143039920566</v>
      </c>
      <c r="P46" s="303">
        <v>5.612191161104044</v>
      </c>
      <c r="Q46" s="303">
        <v>5.356055557016508</v>
      </c>
      <c r="R46" s="303">
        <v>4.8881896271273035</v>
      </c>
      <c r="S46" s="303">
        <v>4.8556739945153353</v>
      </c>
      <c r="T46" s="303">
        <v>4.9064745400188716</v>
      </c>
      <c r="U46" s="303">
        <v>4.9814413890555116</v>
      </c>
      <c r="V46" s="303">
        <v>4.4748543921501014</v>
      </c>
      <c r="W46" s="303">
        <v>4.7660376653651131</v>
      </c>
      <c r="X46" s="303">
        <v>4.8588982488022054</v>
      </c>
      <c r="Y46" s="348"/>
      <c r="Z46" s="348"/>
      <c r="AA46" s="348"/>
      <c r="AB46" s="348"/>
      <c r="AC46" s="343"/>
      <c r="AD46" s="268">
        <v>21.77</v>
      </c>
      <c r="AE46" s="268">
        <v>22.79</v>
      </c>
      <c r="AF46" s="268">
        <v>23.94</v>
      </c>
      <c r="AG46" s="268">
        <v>24.49</v>
      </c>
      <c r="AH46" s="268">
        <v>25.56</v>
      </c>
      <c r="AI46" s="268">
        <v>27.69</v>
      </c>
      <c r="AJ46" s="268">
        <v>29.67</v>
      </c>
      <c r="AK46" s="268">
        <v>30.42</v>
      </c>
      <c r="AL46" s="268">
        <v>29.72</v>
      </c>
      <c r="AM46" s="268">
        <v>30.97</v>
      </c>
      <c r="AN46" s="268">
        <v>32.61</v>
      </c>
    </row>
    <row r="47" spans="1:40" x14ac:dyDescent="0.35">
      <c r="A47" s="346" t="s">
        <v>137</v>
      </c>
      <c r="B47" s="347"/>
      <c r="C47" s="303"/>
      <c r="D47" s="303"/>
      <c r="E47" s="303">
        <v>6.0733652312599684</v>
      </c>
      <c r="F47" s="303">
        <v>6.1663193354078052</v>
      </c>
      <c r="G47" s="303">
        <v>5.8635599327408121</v>
      </c>
      <c r="H47" s="303">
        <v>6.4232488822652751</v>
      </c>
      <c r="I47" s="303">
        <v>7.4580858582061493</v>
      </c>
      <c r="J47" s="303">
        <v>7.5976724854530344</v>
      </c>
      <c r="K47" s="303">
        <v>8.300456170632474</v>
      </c>
      <c r="L47" s="303">
        <v>8.7988402595609561</v>
      </c>
      <c r="M47" s="303">
        <v>9.2883941201795928</v>
      </c>
      <c r="N47" s="303">
        <v>9.2687123601950105</v>
      </c>
      <c r="O47" s="303">
        <v>8.6433295349258241</v>
      </c>
      <c r="P47" s="303">
        <v>9.8748261474269814</v>
      </c>
      <c r="Q47" s="303">
        <v>7.8788991180192625</v>
      </c>
      <c r="R47" s="303">
        <v>7.8563350479734408</v>
      </c>
      <c r="S47" s="303">
        <v>10.335725622800359</v>
      </c>
      <c r="T47" s="303">
        <v>10.171945419588857</v>
      </c>
      <c r="U47" s="303">
        <v>10.351367689285174</v>
      </c>
      <c r="V47" s="303">
        <v>9.681382262027423</v>
      </c>
      <c r="W47" s="303"/>
      <c r="X47" s="303"/>
      <c r="Y47" s="348"/>
      <c r="Z47" s="348"/>
      <c r="AA47" s="348"/>
      <c r="AB47" s="348"/>
      <c r="AC47" s="343"/>
      <c r="AD47" s="268">
        <v>1.21</v>
      </c>
      <c r="AE47" s="268">
        <v>1.28</v>
      </c>
      <c r="AF47" s="268">
        <v>1.29</v>
      </c>
      <c r="AG47" s="268">
        <v>1.31</v>
      </c>
      <c r="AH47" s="268">
        <v>1.38</v>
      </c>
      <c r="AI47" s="268">
        <v>1.46</v>
      </c>
      <c r="AJ47" s="268">
        <v>1.51</v>
      </c>
      <c r="AK47" s="268">
        <v>1.53</v>
      </c>
      <c r="AL47" s="268">
        <v>1.47</v>
      </c>
      <c r="AM47" s="268">
        <v>1.45</v>
      </c>
      <c r="AN47" s="268">
        <v>1.42</v>
      </c>
    </row>
    <row r="48" spans="1:40" x14ac:dyDescent="0.35">
      <c r="A48" s="346" t="s">
        <v>138</v>
      </c>
      <c r="B48" s="347">
        <v>2.534419224891892</v>
      </c>
      <c r="C48" s="303">
        <v>2.4984945862704175</v>
      </c>
      <c r="D48" s="303">
        <v>2.5734068511285946</v>
      </c>
      <c r="E48" s="303">
        <v>2.6235877196577517</v>
      </c>
      <c r="F48" s="303">
        <v>2.4973682538818256</v>
      </c>
      <c r="G48" s="303">
        <v>2.4479090051658345</v>
      </c>
      <c r="H48" s="303">
        <v>2.5046474996055466</v>
      </c>
      <c r="I48" s="303">
        <v>2.0658060108836587</v>
      </c>
      <c r="J48" s="303">
        <v>1.6837320954858082</v>
      </c>
      <c r="K48" s="303">
        <v>1.3851391412030025</v>
      </c>
      <c r="L48" s="303">
        <v>1.0091967507316228</v>
      </c>
      <c r="M48" s="303">
        <v>0.91025276283396261</v>
      </c>
      <c r="N48" s="303">
        <v>0.79399942269000601</v>
      </c>
      <c r="O48" s="303">
        <v>0.72332892511818569</v>
      </c>
      <c r="P48" s="303">
        <v>0.77662360127753716</v>
      </c>
      <c r="Q48" s="303">
        <v>0.97074664568211322</v>
      </c>
      <c r="R48" s="303">
        <v>1.0925910428495349</v>
      </c>
      <c r="S48" s="303">
        <v>1.5491909565736233</v>
      </c>
      <c r="T48" s="303">
        <v>1.681057303826206</v>
      </c>
      <c r="U48" s="303">
        <v>1.8339110246794084</v>
      </c>
      <c r="V48" s="303">
        <v>1.5272730400247996</v>
      </c>
      <c r="W48" s="303">
        <v>0.75279448298406548</v>
      </c>
      <c r="X48" s="303">
        <v>1.292118300536734</v>
      </c>
      <c r="Y48" s="348"/>
      <c r="Z48" s="348"/>
      <c r="AA48" s="348"/>
      <c r="AB48" s="348"/>
      <c r="AC48" s="343"/>
      <c r="AD48" s="268">
        <v>1.44</v>
      </c>
      <c r="AE48" s="268">
        <v>1.48</v>
      </c>
      <c r="AF48" s="268">
        <v>1.55</v>
      </c>
      <c r="AG48" s="268">
        <v>1.59</v>
      </c>
      <c r="AH48" s="268">
        <v>1.65</v>
      </c>
      <c r="AI48" s="268">
        <v>1.6</v>
      </c>
      <c r="AJ48" s="268">
        <v>1.59</v>
      </c>
      <c r="AK48" s="268">
        <v>1.62</v>
      </c>
      <c r="AL48" s="268">
        <v>1.48</v>
      </c>
      <c r="AM48" s="268">
        <v>1.5</v>
      </c>
      <c r="AN48" s="268">
        <v>1.55</v>
      </c>
    </row>
    <row r="49" spans="1:40" x14ac:dyDescent="0.35">
      <c r="A49" s="346" t="s">
        <v>139</v>
      </c>
      <c r="B49" s="347">
        <v>0.68846153846153846</v>
      </c>
      <c r="C49" s="303">
        <v>0.7214814814814815</v>
      </c>
      <c r="D49" s="303">
        <v>0.80580645161290321</v>
      </c>
      <c r="E49" s="303">
        <v>1.1483333333333334</v>
      </c>
      <c r="F49" s="303">
        <v>0.89193548387096777</v>
      </c>
      <c r="G49" s="303">
        <v>0.78766666666666674</v>
      </c>
      <c r="H49" s="303">
        <v>0.84062499999999996</v>
      </c>
      <c r="I49" s="303">
        <v>0.7382352941176471</v>
      </c>
      <c r="J49" s="303">
        <v>1</v>
      </c>
      <c r="K49" s="303">
        <v>1.0277777777777779</v>
      </c>
      <c r="L49" s="303">
        <v>1.0885714285714285</v>
      </c>
      <c r="M49" s="303">
        <v>1.0263157894736843</v>
      </c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48"/>
      <c r="Z49" s="348"/>
      <c r="AA49" s="348"/>
      <c r="AB49" s="348"/>
      <c r="AC49" s="343"/>
      <c r="AD49" s="268" t="s">
        <v>150</v>
      </c>
      <c r="AE49" s="268" t="s">
        <v>150</v>
      </c>
      <c r="AF49" s="268" t="s">
        <v>150</v>
      </c>
      <c r="AG49" s="268" t="s">
        <v>150</v>
      </c>
      <c r="AH49" s="268" t="s">
        <v>150</v>
      </c>
      <c r="AI49" s="268" t="s">
        <v>150</v>
      </c>
      <c r="AJ49" s="268" t="s">
        <v>150</v>
      </c>
      <c r="AK49" s="268" t="s">
        <v>150</v>
      </c>
      <c r="AL49" s="268" t="s">
        <v>150</v>
      </c>
      <c r="AM49" s="268" t="s">
        <v>150</v>
      </c>
      <c r="AN49" s="268" t="s">
        <v>150</v>
      </c>
    </row>
    <row r="50" spans="1:40" x14ac:dyDescent="0.35">
      <c r="A50" s="346" t="s">
        <v>140</v>
      </c>
      <c r="B50" s="347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7"/>
      <c r="Z50" s="307"/>
      <c r="AA50" s="307"/>
      <c r="AB50" s="307"/>
      <c r="AC50" s="343"/>
      <c r="AD50" s="268">
        <v>49.14</v>
      </c>
      <c r="AE50" s="268">
        <v>51.51</v>
      </c>
      <c r="AF50" s="268">
        <v>51.41</v>
      </c>
      <c r="AG50" s="268">
        <v>37.020000000000003</v>
      </c>
      <c r="AH50" s="268">
        <v>33.549999999999997</v>
      </c>
      <c r="AI50" s="268">
        <v>31.85</v>
      </c>
      <c r="AJ50" s="268">
        <v>32.090000000000003</v>
      </c>
      <c r="AK50" s="268">
        <v>32.54</v>
      </c>
      <c r="AL50" s="268">
        <v>29.77</v>
      </c>
      <c r="AM50" s="268">
        <v>29.27</v>
      </c>
      <c r="AN50" s="268">
        <v>29.85</v>
      </c>
    </row>
    <row r="51" spans="1:40" x14ac:dyDescent="0.35">
      <c r="A51" s="35" t="s">
        <v>141</v>
      </c>
      <c r="B51" s="347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7"/>
      <c r="Z51" s="307"/>
      <c r="AA51" s="307"/>
      <c r="AB51" s="307"/>
      <c r="AC51" s="343"/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</row>
    <row r="52" spans="1:40" x14ac:dyDescent="0.35">
      <c r="A52" s="346" t="s">
        <v>142</v>
      </c>
      <c r="B52" s="347">
        <v>13.029010807755506</v>
      </c>
      <c r="C52" s="303">
        <v>13.820106430220653</v>
      </c>
      <c r="D52" s="303">
        <v>13.701998264147614</v>
      </c>
      <c r="E52" s="303">
        <v>14.933787394966568</v>
      </c>
      <c r="F52" s="303">
        <v>15.842289261048464</v>
      </c>
      <c r="G52" s="303">
        <v>15.915819623597679</v>
      </c>
      <c r="H52" s="303">
        <v>16.461406883053208</v>
      </c>
      <c r="I52" s="303">
        <v>15.579746182199667</v>
      </c>
      <c r="J52" s="303">
        <v>17.018279262189132</v>
      </c>
      <c r="K52" s="303">
        <v>16.862889650764703</v>
      </c>
      <c r="L52" s="303">
        <v>14.476604900032067</v>
      </c>
      <c r="M52" s="303">
        <v>14.65405803089301</v>
      </c>
      <c r="N52" s="303">
        <v>16.126593068016977</v>
      </c>
      <c r="O52" s="303">
        <v>15.766741625876227</v>
      </c>
      <c r="P52" s="303">
        <v>16.621218639558091</v>
      </c>
      <c r="Q52" s="303">
        <v>16.968534639158015</v>
      </c>
      <c r="R52" s="303">
        <v>16.366835119933164</v>
      </c>
      <c r="S52" s="303">
        <v>16.384622637596504</v>
      </c>
      <c r="T52" s="303">
        <v>16.690637123396399</v>
      </c>
      <c r="U52" s="303">
        <v>16.749668277870438</v>
      </c>
      <c r="V52" s="303">
        <v>17.637771883383323</v>
      </c>
      <c r="W52" s="303">
        <v>19.365036552754596</v>
      </c>
      <c r="X52" s="303">
        <v>23.128723024665899</v>
      </c>
      <c r="Y52" s="348"/>
      <c r="Z52" s="348"/>
      <c r="AA52" s="348"/>
      <c r="AB52" s="348"/>
      <c r="AC52" s="343"/>
      <c r="AD52" s="268">
        <v>13.72</v>
      </c>
      <c r="AE52" s="268">
        <v>14.16</v>
      </c>
      <c r="AF52" s="268">
        <v>14.57</v>
      </c>
      <c r="AG52" s="268">
        <v>14.83</v>
      </c>
      <c r="AH52" s="268">
        <v>15.18</v>
      </c>
      <c r="AI52" s="268">
        <v>15.53</v>
      </c>
      <c r="AJ52" s="268">
        <v>15.66</v>
      </c>
      <c r="AK52" s="268">
        <v>15.33</v>
      </c>
      <c r="AL52" s="268">
        <v>14.83</v>
      </c>
      <c r="AM52" s="268">
        <v>14.9</v>
      </c>
      <c r="AN52" s="268">
        <v>14.6</v>
      </c>
    </row>
    <row r="53" spans="1:40" x14ac:dyDescent="0.35">
      <c r="A53" s="346"/>
      <c r="B53" s="306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50"/>
      <c r="Z53" s="350"/>
      <c r="AA53" s="350"/>
      <c r="AB53" s="339"/>
      <c r="AC53" s="343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</row>
    <row r="54" spans="1:40" x14ac:dyDescent="0.35">
      <c r="A54" s="123"/>
      <c r="B54" s="123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3"/>
      <c r="Z54" s="233"/>
      <c r="AA54" s="233"/>
      <c r="AB54" s="233"/>
      <c r="AC54" s="233"/>
      <c r="AD54" s="123"/>
      <c r="AE54" s="123"/>
      <c r="AF54" s="123"/>
      <c r="AG54" s="123"/>
      <c r="AH54" s="123"/>
    </row>
    <row r="55" spans="1:40" x14ac:dyDescent="0.35">
      <c r="A55" s="249" t="s">
        <v>148</v>
      </c>
      <c r="B55" s="123">
        <v>11.640922956341445</v>
      </c>
      <c r="C55" s="238">
        <v>12.20847814247271</v>
      </c>
      <c r="D55" s="238">
        <v>11.940632816066062</v>
      </c>
      <c r="E55" s="238">
        <v>11.618297733639649</v>
      </c>
      <c r="F55" s="238">
        <v>11.636571179695871</v>
      </c>
      <c r="G55" s="238">
        <v>10.813823558193988</v>
      </c>
      <c r="H55" s="238">
        <v>10.436811626490366</v>
      </c>
      <c r="I55" s="390">
        <v>10.304299757223065</v>
      </c>
      <c r="J55" s="390">
        <v>9.713339784090417</v>
      </c>
      <c r="K55" s="390">
        <v>10.997235689106061</v>
      </c>
      <c r="L55" s="390">
        <v>10.072716505766952</v>
      </c>
      <c r="M55" s="390">
        <v>9.9922734764870089</v>
      </c>
      <c r="N55" s="390">
        <v>10.01796485933726</v>
      </c>
      <c r="O55" s="390">
        <v>10.030142381922449</v>
      </c>
      <c r="P55" s="390">
        <v>10.220993461316731</v>
      </c>
      <c r="Q55" s="390">
        <v>10.788024418822292</v>
      </c>
      <c r="R55" s="390">
        <v>12.601535546770769</v>
      </c>
      <c r="S55" s="390">
        <v>12.413922216784382</v>
      </c>
      <c r="T55" s="390">
        <v>14.061416992269345</v>
      </c>
      <c r="U55" s="390">
        <v>14.532258578872684</v>
      </c>
      <c r="V55" s="390">
        <v>14.653738134644415</v>
      </c>
      <c r="W55" s="390">
        <v>14.937679256073208</v>
      </c>
      <c r="X55" s="390">
        <v>14.78179819870434</v>
      </c>
      <c r="Y55" s="307"/>
      <c r="Z55" s="307"/>
      <c r="AA55" s="307"/>
      <c r="AB55" s="307"/>
      <c r="AC55" s="307"/>
      <c r="AD55" s="305"/>
      <c r="AE55" s="305"/>
      <c r="AF55" s="305"/>
      <c r="AG55" s="305"/>
      <c r="AH55" s="305"/>
    </row>
    <row r="56" spans="1:40" x14ac:dyDescent="0.35">
      <c r="Y56" s="343"/>
      <c r="Z56" s="343"/>
      <c r="AA56" s="343"/>
      <c r="AB56" s="343"/>
      <c r="AC56" s="339"/>
    </row>
  </sheetData>
  <hyperlinks>
    <hyperlink ref="A2" location="Content!A1" display="back to content page" xr:uid="{A67EA2E6-6844-47FF-B3CE-ED8D40F997F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C6B1-F689-4B75-AC01-25E8D59CD013}">
  <sheetPr codeName="Tabelle7"/>
  <dimension ref="A1:AR64"/>
  <sheetViews>
    <sheetView showGridLines="0" workbookViewId="0">
      <pane xSplit="1" ySplit="3" topLeftCell="B28" activePane="bottomRight" state="frozen"/>
      <selection pane="topRight"/>
      <selection pane="bottomLeft"/>
      <selection pane="bottomRight" activeCell="B2" sqref="B2"/>
    </sheetView>
  </sheetViews>
  <sheetFormatPr defaultColWidth="8.81640625" defaultRowHeight="14.5" x14ac:dyDescent="0.35"/>
  <cols>
    <col min="1" max="1" width="27" style="173" customWidth="1"/>
    <col min="2" max="2" width="8.54296875" style="173" customWidth="1"/>
    <col min="3" max="23" width="8.81640625" style="173"/>
    <col min="24" max="44" width="0" style="173" hidden="1" customWidth="1"/>
    <col min="45" max="16384" width="8.81640625" style="173"/>
  </cols>
  <sheetData>
    <row r="1" spans="1:44" customFormat="1" x14ac:dyDescent="0.35">
      <c r="A1" s="2" t="s">
        <v>151</v>
      </c>
      <c r="B1" s="2" t="s">
        <v>55</v>
      </c>
      <c r="V1" s="173"/>
    </row>
    <row r="2" spans="1:44" customFormat="1" x14ac:dyDescent="0.35">
      <c r="A2" s="130" t="s">
        <v>92</v>
      </c>
      <c r="V2" s="173"/>
    </row>
    <row r="3" spans="1:44" s="2" customFormat="1" x14ac:dyDescent="0.35">
      <c r="A3" s="97" t="s">
        <v>225</v>
      </c>
      <c r="B3" s="98">
        <v>2002</v>
      </c>
      <c r="C3" s="98">
        <v>2003</v>
      </c>
      <c r="D3" s="98">
        <v>2004</v>
      </c>
      <c r="E3" s="98">
        <v>2005</v>
      </c>
      <c r="F3" s="98">
        <v>2006</v>
      </c>
      <c r="G3" s="98">
        <v>2007</v>
      </c>
      <c r="H3" s="98">
        <v>2008</v>
      </c>
      <c r="I3" s="98">
        <v>2009</v>
      </c>
      <c r="J3" s="98">
        <v>2010</v>
      </c>
      <c r="K3" s="98">
        <v>2011</v>
      </c>
      <c r="L3" s="98">
        <v>2012</v>
      </c>
      <c r="M3" s="98">
        <v>2013</v>
      </c>
      <c r="N3" s="98">
        <v>2014</v>
      </c>
      <c r="O3" s="98">
        <v>2015</v>
      </c>
      <c r="P3" s="98">
        <v>2016</v>
      </c>
      <c r="Q3" s="98">
        <v>2017</v>
      </c>
      <c r="R3" s="98">
        <v>2018</v>
      </c>
      <c r="S3" s="98">
        <v>2019</v>
      </c>
      <c r="T3" s="98">
        <v>2020</v>
      </c>
      <c r="U3" s="120">
        <v>2021</v>
      </c>
      <c r="V3" s="172">
        <v>2022</v>
      </c>
      <c r="X3" s="145">
        <v>2002</v>
      </c>
      <c r="Y3" s="145">
        <v>2003</v>
      </c>
      <c r="Z3" s="145">
        <v>2004</v>
      </c>
      <c r="AA3" s="145">
        <v>2005</v>
      </c>
      <c r="AB3" s="145">
        <v>2006</v>
      </c>
      <c r="AC3" s="145">
        <v>2007</v>
      </c>
      <c r="AD3" s="145">
        <v>2008</v>
      </c>
      <c r="AE3" s="145">
        <v>2009</v>
      </c>
      <c r="AF3" s="145">
        <v>2010</v>
      </c>
      <c r="AG3" s="145">
        <v>2011</v>
      </c>
      <c r="AH3" s="145">
        <v>2012</v>
      </c>
      <c r="AI3" s="145">
        <v>2013</v>
      </c>
      <c r="AJ3" s="145">
        <v>2014</v>
      </c>
      <c r="AK3" s="145">
        <v>2015</v>
      </c>
      <c r="AL3" s="145">
        <v>2016</v>
      </c>
      <c r="AM3" s="145">
        <v>2017</v>
      </c>
      <c r="AN3" s="145">
        <v>2018</v>
      </c>
      <c r="AO3" s="145">
        <v>2019</v>
      </c>
      <c r="AP3" s="145">
        <v>2020</v>
      </c>
      <c r="AQ3" s="145">
        <v>2021</v>
      </c>
      <c r="AR3" s="145">
        <v>2022</v>
      </c>
    </row>
    <row r="4" spans="1:44" customFormat="1" x14ac:dyDescent="0.35">
      <c r="A4" s="49" t="s">
        <v>94</v>
      </c>
      <c r="B4" s="68" t="s">
        <v>150</v>
      </c>
      <c r="C4" s="68" t="s">
        <v>150</v>
      </c>
      <c r="D4" s="68" t="s">
        <v>150</v>
      </c>
      <c r="E4" s="68" t="s">
        <v>150</v>
      </c>
      <c r="F4" s="68" t="s">
        <v>150</v>
      </c>
      <c r="G4" s="68" t="s">
        <v>150</v>
      </c>
      <c r="H4" s="68" t="s">
        <v>150</v>
      </c>
      <c r="I4" s="68" t="s">
        <v>150</v>
      </c>
      <c r="J4" s="68" t="s">
        <v>150</v>
      </c>
      <c r="K4" s="68" t="s">
        <v>150</v>
      </c>
      <c r="L4" s="68" t="s">
        <v>150</v>
      </c>
      <c r="M4" s="68" t="s">
        <v>150</v>
      </c>
      <c r="N4" s="68" t="s">
        <v>150</v>
      </c>
      <c r="O4" s="68" t="s">
        <v>150</v>
      </c>
      <c r="P4" s="68" t="s">
        <v>150</v>
      </c>
      <c r="Q4" s="68" t="s">
        <v>150</v>
      </c>
      <c r="R4" s="68" t="s">
        <v>150</v>
      </c>
      <c r="S4" s="68" t="s">
        <v>150</v>
      </c>
      <c r="T4" s="68" t="s">
        <v>150</v>
      </c>
      <c r="U4" s="68" t="s">
        <v>150</v>
      </c>
      <c r="V4" s="173"/>
      <c r="X4" s="147" t="s">
        <v>150</v>
      </c>
      <c r="Y4" s="147" t="s">
        <v>150</v>
      </c>
      <c r="Z4" s="147" t="s">
        <v>150</v>
      </c>
      <c r="AA4" s="147" t="s">
        <v>150</v>
      </c>
      <c r="AB4" s="147" t="s">
        <v>150</v>
      </c>
      <c r="AC4" s="147" t="s">
        <v>150</v>
      </c>
      <c r="AD4" s="147" t="s">
        <v>150</v>
      </c>
      <c r="AE4" s="147" t="s">
        <v>150</v>
      </c>
      <c r="AF4" s="147" t="s">
        <v>150</v>
      </c>
      <c r="AG4" s="147" t="s">
        <v>150</v>
      </c>
      <c r="AH4" s="147" t="s">
        <v>150</v>
      </c>
      <c r="AI4" s="147" t="s">
        <v>150</v>
      </c>
      <c r="AJ4" s="147" t="s">
        <v>150</v>
      </c>
      <c r="AK4" s="147" t="s">
        <v>150</v>
      </c>
      <c r="AL4" s="147" t="s">
        <v>150</v>
      </c>
      <c r="AM4" s="147" t="s">
        <v>150</v>
      </c>
      <c r="AN4" s="147" t="s">
        <v>150</v>
      </c>
      <c r="AO4" s="147" t="s">
        <v>150</v>
      </c>
      <c r="AP4" s="147" t="s">
        <v>150</v>
      </c>
      <c r="AQ4" s="147" t="s">
        <v>150</v>
      </c>
      <c r="AR4" s="147" t="s">
        <v>150</v>
      </c>
    </row>
    <row r="5" spans="1:44" customFormat="1" x14ac:dyDescent="0.35">
      <c r="A5" s="48" t="s">
        <v>95</v>
      </c>
      <c r="B5" s="187">
        <v>37.907580000000003</v>
      </c>
      <c r="C5" s="187">
        <v>41.182989999999997</v>
      </c>
      <c r="D5" s="187">
        <v>40.347470000000001</v>
      </c>
      <c r="E5" s="187">
        <v>35.526730000000001</v>
      </c>
      <c r="F5" s="187">
        <v>37.156849999999999</v>
      </c>
      <c r="G5" s="187">
        <v>34.611879999999999</v>
      </c>
      <c r="H5" s="187">
        <v>34.338200000000001</v>
      </c>
      <c r="I5" s="187">
        <v>48.990670000000001</v>
      </c>
      <c r="J5" s="187">
        <v>41.887030000000003</v>
      </c>
      <c r="K5" s="187">
        <v>39.075830000000003</v>
      </c>
      <c r="L5" s="187">
        <v>39.604950000000002</v>
      </c>
      <c r="M5" s="187">
        <v>42.784910000000004</v>
      </c>
      <c r="N5" s="187">
        <v>46.813929999999999</v>
      </c>
      <c r="O5" s="187">
        <v>48.659889999999997</v>
      </c>
      <c r="P5" s="187">
        <v>46.981000000000002</v>
      </c>
      <c r="Q5" s="187">
        <v>46.762619999999998</v>
      </c>
      <c r="R5" s="187">
        <v>43.206910000000001</v>
      </c>
      <c r="S5" s="187">
        <v>42.12321</v>
      </c>
      <c r="T5" s="187">
        <v>44.395589999999999</v>
      </c>
      <c r="U5" s="187">
        <v>40.93374</v>
      </c>
      <c r="V5" s="301">
        <v>41.576009999999997</v>
      </c>
      <c r="X5" s="148">
        <v>47.36</v>
      </c>
      <c r="Y5" s="148">
        <v>48.78</v>
      </c>
      <c r="Z5" s="148">
        <v>54.12</v>
      </c>
      <c r="AA5" s="148">
        <v>62.25</v>
      </c>
      <c r="AB5" s="148">
        <v>69.5</v>
      </c>
      <c r="AC5" s="148">
        <v>79.239999999999995</v>
      </c>
      <c r="AD5" s="148">
        <v>88.09</v>
      </c>
      <c r="AE5" s="148">
        <v>88.84</v>
      </c>
      <c r="AF5" s="148">
        <v>93.16</v>
      </c>
      <c r="AG5" s="148">
        <v>96.39</v>
      </c>
      <c r="AH5" s="148">
        <v>104.63</v>
      </c>
      <c r="AI5" s="148">
        <v>109.81</v>
      </c>
      <c r="AJ5" s="148">
        <v>115.11</v>
      </c>
      <c r="AK5" s="148">
        <v>116.19</v>
      </c>
      <c r="AL5" s="148">
        <v>113.2</v>
      </c>
      <c r="AM5" s="148">
        <v>113.03</v>
      </c>
      <c r="AN5" s="148">
        <v>110.76</v>
      </c>
      <c r="AO5" s="148">
        <v>110.07</v>
      </c>
      <c r="AP5" s="148">
        <v>105.63</v>
      </c>
      <c r="AQ5" s="148">
        <v>106.47</v>
      </c>
      <c r="AR5" s="148">
        <v>109.56</v>
      </c>
    </row>
    <row r="6" spans="1:44" customFormat="1" x14ac:dyDescent="0.35">
      <c r="A6" s="48" t="s">
        <v>96</v>
      </c>
      <c r="B6" s="187">
        <v>35.789610000000003</v>
      </c>
      <c r="C6" s="187">
        <v>37.205530000000003</v>
      </c>
      <c r="D6" s="187">
        <v>36.897309999999997</v>
      </c>
      <c r="E6" s="187">
        <v>38.018790000000003</v>
      </c>
      <c r="F6" s="187">
        <v>39.237870000000001</v>
      </c>
      <c r="G6" s="187">
        <v>41.009869999999999</v>
      </c>
      <c r="H6" s="187">
        <v>43.802810000000001</v>
      </c>
      <c r="I6" s="187">
        <v>44.09028</v>
      </c>
      <c r="J6" s="187">
        <v>44.547440000000002</v>
      </c>
      <c r="K6" s="187">
        <v>46.979239999999997</v>
      </c>
      <c r="L6" s="187">
        <v>48.872120000000002</v>
      </c>
      <c r="M6" s="187">
        <v>49.420760000000001</v>
      </c>
      <c r="N6" s="187">
        <v>49.528550000000003</v>
      </c>
      <c r="O6" s="187">
        <v>49.240900000000003</v>
      </c>
      <c r="P6" s="187">
        <v>48.203200000000002</v>
      </c>
      <c r="Q6" s="187">
        <v>48.400979999999997</v>
      </c>
      <c r="R6" s="187">
        <v>48.800080000000001</v>
      </c>
      <c r="S6" s="187">
        <v>48.026820000000001</v>
      </c>
      <c r="T6" s="187">
        <v>47.897329999999997</v>
      </c>
      <c r="U6" s="187">
        <v>45.884970000000003</v>
      </c>
      <c r="V6" s="301">
        <v>46.893659999999997</v>
      </c>
      <c r="X6" s="148">
        <v>4.88</v>
      </c>
      <c r="Y6" s="148">
        <v>5.05</v>
      </c>
      <c r="Z6" s="148">
        <v>5.27</v>
      </c>
      <c r="AA6" s="148">
        <v>5.36</v>
      </c>
      <c r="AB6" s="148">
        <v>5.57</v>
      </c>
      <c r="AC6" s="148">
        <v>5.9</v>
      </c>
      <c r="AD6" s="148">
        <v>6.19</v>
      </c>
      <c r="AE6" s="148">
        <v>6.34</v>
      </c>
      <c r="AF6" s="148">
        <v>6.47</v>
      </c>
      <c r="AG6" s="148">
        <v>7.07</v>
      </c>
      <c r="AH6" s="148">
        <v>7.85</v>
      </c>
      <c r="AI6" s="148">
        <v>8.91</v>
      </c>
      <c r="AJ6" s="148">
        <v>10.07</v>
      </c>
      <c r="AK6" s="148">
        <v>11.38</v>
      </c>
      <c r="AL6" s="148">
        <v>11.76</v>
      </c>
      <c r="AM6" s="148">
        <v>12.43</v>
      </c>
      <c r="AN6" s="148">
        <v>13.26</v>
      </c>
      <c r="AO6" s="148">
        <v>14.17</v>
      </c>
      <c r="AP6" s="148">
        <v>14.45</v>
      </c>
      <c r="AQ6" s="148">
        <v>15.46</v>
      </c>
      <c r="AR6" s="148">
        <v>16.350000000000001</v>
      </c>
    </row>
    <row r="7" spans="1:44" customFormat="1" x14ac:dyDescent="0.35">
      <c r="A7" s="48" t="s">
        <v>97</v>
      </c>
      <c r="B7" s="187">
        <v>46.599629999999998</v>
      </c>
      <c r="C7" s="187">
        <v>44.914479999999998</v>
      </c>
      <c r="D7" s="187">
        <v>46.477640000000001</v>
      </c>
      <c r="E7" s="187">
        <v>44.549489999999999</v>
      </c>
      <c r="F7" s="187">
        <v>47.138530000000003</v>
      </c>
      <c r="G7" s="187">
        <v>48.178930000000001</v>
      </c>
      <c r="H7" s="187">
        <v>45.067349999999998</v>
      </c>
      <c r="I7" s="187">
        <v>45.88973</v>
      </c>
      <c r="J7" s="187">
        <v>42.120719999999999</v>
      </c>
      <c r="K7" s="187">
        <v>40.562609999999999</v>
      </c>
      <c r="L7" s="187">
        <v>40.318820000000002</v>
      </c>
      <c r="M7" s="187">
        <v>41.558929999999997</v>
      </c>
      <c r="N7" s="187">
        <v>42.495930000000001</v>
      </c>
      <c r="O7" s="187">
        <v>44.057830000000003</v>
      </c>
      <c r="P7" s="187">
        <v>43.80583</v>
      </c>
      <c r="Q7" s="187">
        <v>43.956719999999997</v>
      </c>
      <c r="R7" s="187">
        <v>43.550809999999998</v>
      </c>
      <c r="S7" s="187">
        <v>45.316249999999997</v>
      </c>
      <c r="T7" s="187">
        <v>44.833500000000001</v>
      </c>
      <c r="U7" s="187">
        <v>44.757249999999999</v>
      </c>
      <c r="V7" s="301">
        <v>42.681820000000002</v>
      </c>
      <c r="X7" s="148">
        <v>5.68</v>
      </c>
      <c r="Y7" s="148">
        <v>6.12</v>
      </c>
      <c r="Z7" s="148">
        <v>6.4</v>
      </c>
      <c r="AA7" s="148">
        <v>6.95</v>
      </c>
      <c r="AB7" s="148">
        <v>7.38</v>
      </c>
      <c r="AC7" s="148">
        <v>7.69</v>
      </c>
      <c r="AD7" s="148">
        <v>8.1300000000000008</v>
      </c>
      <c r="AE7" s="148">
        <v>8.3699999999999992</v>
      </c>
      <c r="AF7" s="148">
        <v>9.08</v>
      </c>
      <c r="AG7" s="148">
        <v>9.68</v>
      </c>
      <c r="AH7" s="148">
        <v>10.31</v>
      </c>
      <c r="AI7" s="148">
        <v>10.91</v>
      </c>
      <c r="AJ7" s="148">
        <v>11.38</v>
      </c>
      <c r="AK7" s="148">
        <v>11.82</v>
      </c>
      <c r="AL7" s="148">
        <v>12.53</v>
      </c>
      <c r="AM7" s="148">
        <v>13.3</v>
      </c>
      <c r="AN7" s="148">
        <v>14.2</v>
      </c>
      <c r="AO7" s="148">
        <v>15.01</v>
      </c>
      <c r="AP7" s="148">
        <v>15.31</v>
      </c>
      <c r="AQ7" s="148">
        <v>16.37</v>
      </c>
      <c r="AR7" s="148">
        <v>16.940000000000001</v>
      </c>
    </row>
    <row r="8" spans="1:44" customFormat="1" x14ac:dyDescent="0.35">
      <c r="A8" s="48" t="s">
        <v>98</v>
      </c>
      <c r="B8" s="187">
        <v>35.505949999999999</v>
      </c>
      <c r="C8" s="187">
        <v>33.826560000000001</v>
      </c>
      <c r="D8" s="187">
        <v>33.979939999999999</v>
      </c>
      <c r="E8" s="187">
        <v>34.014650000000003</v>
      </c>
      <c r="F8" s="187">
        <v>35.702269999999999</v>
      </c>
      <c r="G8" s="187">
        <v>39.918869999999998</v>
      </c>
      <c r="H8" s="187">
        <v>38.321440000000003</v>
      </c>
      <c r="I8" s="187">
        <v>37.839449999999999</v>
      </c>
      <c r="J8" s="187">
        <v>36.951120000000003</v>
      </c>
      <c r="K8" s="187">
        <v>37.994149999999998</v>
      </c>
      <c r="L8" s="187">
        <v>38.849589999999999</v>
      </c>
      <c r="M8" s="187">
        <v>36.023780000000002</v>
      </c>
      <c r="N8" s="187">
        <v>39.12782</v>
      </c>
      <c r="O8" s="187">
        <v>49.371639999999999</v>
      </c>
      <c r="P8" s="187">
        <v>47.673079999999999</v>
      </c>
      <c r="Q8" s="187">
        <v>49.333710000000004</v>
      </c>
      <c r="R8" s="187">
        <v>49.114980000000003</v>
      </c>
      <c r="S8" s="187">
        <v>47.827539999999999</v>
      </c>
      <c r="T8" s="187">
        <v>45.479709999999997</v>
      </c>
      <c r="U8" s="187">
        <v>44.805459999999997</v>
      </c>
      <c r="V8" s="301">
        <v>45.373600000000003</v>
      </c>
      <c r="X8" s="148">
        <v>1.83</v>
      </c>
      <c r="Y8" s="148">
        <v>1.81</v>
      </c>
      <c r="Z8" s="148">
        <v>1.89</v>
      </c>
      <c r="AA8" s="148">
        <v>1.9</v>
      </c>
      <c r="AB8" s="148">
        <v>2.0099999999999998</v>
      </c>
      <c r="AC8" s="148">
        <v>2.08</v>
      </c>
      <c r="AD8" s="148">
        <v>2.1800000000000002</v>
      </c>
      <c r="AE8" s="148">
        <v>2.2599999999999998</v>
      </c>
      <c r="AF8" s="148">
        <v>2.38</v>
      </c>
      <c r="AG8" s="148">
        <v>2.4700000000000002</v>
      </c>
      <c r="AH8" s="148">
        <v>2.58</v>
      </c>
      <c r="AI8" s="148">
        <v>2.71</v>
      </c>
      <c r="AJ8" s="148">
        <v>2.82</v>
      </c>
      <c r="AK8" s="148">
        <v>2.81</v>
      </c>
      <c r="AL8" s="148">
        <v>2.9</v>
      </c>
      <c r="AM8" s="148">
        <v>3.01</v>
      </c>
      <c r="AN8" s="148">
        <v>3.17</v>
      </c>
      <c r="AO8" s="148">
        <v>3.31</v>
      </c>
      <c r="AP8" s="148">
        <v>3.32</v>
      </c>
      <c r="AQ8" s="148">
        <v>3.43</v>
      </c>
      <c r="AR8" s="148">
        <v>3.54</v>
      </c>
    </row>
    <row r="9" spans="1:44" customFormat="1" x14ac:dyDescent="0.35">
      <c r="A9" s="48" t="s">
        <v>99</v>
      </c>
      <c r="B9" s="187"/>
      <c r="C9" s="187"/>
      <c r="D9" s="187"/>
      <c r="E9" s="187"/>
      <c r="F9" s="187"/>
      <c r="G9" s="187"/>
      <c r="H9" s="187"/>
      <c r="I9" s="187">
        <v>29.311430000000001</v>
      </c>
      <c r="J9" s="187">
        <v>29.329370000000001</v>
      </c>
      <c r="K9" s="187">
        <v>28.570039999999999</v>
      </c>
      <c r="L9" s="187">
        <v>30.871099999999998</v>
      </c>
      <c r="M9" s="187">
        <v>40.855800000000002</v>
      </c>
      <c r="N9" s="187">
        <v>42.740209999999998</v>
      </c>
      <c r="O9" s="187">
        <v>43.231639999999999</v>
      </c>
      <c r="P9" s="187">
        <v>42.761090000000003</v>
      </c>
      <c r="Q9" s="187">
        <v>42.94388</v>
      </c>
      <c r="R9" s="187">
        <v>43.008589999999998</v>
      </c>
      <c r="S9" s="187">
        <v>40.129579999999997</v>
      </c>
      <c r="T9" s="187">
        <v>39.002740000000003</v>
      </c>
      <c r="U9" s="187">
        <v>42.46472</v>
      </c>
      <c r="V9" s="301">
        <v>42.427630000000001</v>
      </c>
      <c r="X9" s="148">
        <v>1.98</v>
      </c>
      <c r="Y9" s="148">
        <v>1.84</v>
      </c>
      <c r="Z9" s="148">
        <v>1.89</v>
      </c>
      <c r="AA9" s="148">
        <v>1.94</v>
      </c>
      <c r="AB9" s="148">
        <v>2.0299999999999998</v>
      </c>
      <c r="AC9" s="148">
        <v>2.11</v>
      </c>
      <c r="AD9" s="148">
        <v>2.17</v>
      </c>
      <c r="AE9" s="148">
        <v>2.23</v>
      </c>
      <c r="AF9" s="148">
        <v>2.33</v>
      </c>
      <c r="AG9" s="148">
        <v>2.4300000000000002</v>
      </c>
      <c r="AH9" s="148">
        <v>2.5499999999999998</v>
      </c>
      <c r="AI9" s="148">
        <v>1.62</v>
      </c>
      <c r="AJ9" s="148">
        <v>1.62</v>
      </c>
      <c r="AK9" s="148">
        <v>1.69</v>
      </c>
      <c r="AL9" s="148">
        <v>1.78</v>
      </c>
      <c r="AM9" s="148">
        <v>1.86</v>
      </c>
      <c r="AN9" s="148">
        <v>1.93</v>
      </c>
      <c r="AO9" s="148">
        <v>1.98</v>
      </c>
      <c r="AP9" s="148">
        <v>2</v>
      </c>
      <c r="AQ9" s="148">
        <v>2.02</v>
      </c>
      <c r="AR9" s="148">
        <v>2.06</v>
      </c>
    </row>
    <row r="10" spans="1:44" customFormat="1" x14ac:dyDescent="0.35">
      <c r="A10" s="48" t="s">
        <v>100</v>
      </c>
      <c r="B10" s="187">
        <v>43.93206</v>
      </c>
      <c r="C10" s="187">
        <v>40.398670000000003</v>
      </c>
      <c r="D10" s="187">
        <v>28.687930000000001</v>
      </c>
      <c r="E10" s="187">
        <v>35.067830000000001</v>
      </c>
      <c r="F10" s="187">
        <v>32.52469</v>
      </c>
      <c r="G10" s="187">
        <v>33.248579999999997</v>
      </c>
      <c r="H10" s="187">
        <v>32.568669999999997</v>
      </c>
      <c r="I10" s="187">
        <v>37.511499999999998</v>
      </c>
      <c r="J10" s="187">
        <v>33.412799999999997</v>
      </c>
      <c r="K10" s="187">
        <v>32.5931</v>
      </c>
      <c r="L10" s="187">
        <v>31.824470000000002</v>
      </c>
      <c r="M10" s="187">
        <v>33.020009999999999</v>
      </c>
      <c r="N10" s="187">
        <v>31.091010000000001</v>
      </c>
      <c r="O10" s="187">
        <v>33.039709999999999</v>
      </c>
      <c r="P10" s="187">
        <v>30.493040000000001</v>
      </c>
      <c r="Q10" s="187">
        <v>33.507129999999997</v>
      </c>
      <c r="R10" s="187">
        <v>37.525080000000003</v>
      </c>
      <c r="S10" s="187">
        <v>40.467350000000003</v>
      </c>
      <c r="T10" s="187">
        <v>43.577829999999999</v>
      </c>
      <c r="U10" s="187">
        <v>35.659860000000002</v>
      </c>
      <c r="V10" s="301">
        <v>26.198530000000002</v>
      </c>
      <c r="X10" s="148">
        <v>3.84</v>
      </c>
      <c r="Y10" s="148">
        <v>4.3899999999999997</v>
      </c>
      <c r="Z10" s="148">
        <v>5.87</v>
      </c>
      <c r="AA10" s="148">
        <v>6.33</v>
      </c>
      <c r="AB10" s="148">
        <v>6.23</v>
      </c>
      <c r="AC10" s="148">
        <v>7.33</v>
      </c>
      <c r="AD10" s="148">
        <v>7.43</v>
      </c>
      <c r="AE10" s="148">
        <v>8.11</v>
      </c>
      <c r="AF10" s="148">
        <v>9.32</v>
      </c>
      <c r="AG10" s="148">
        <v>9.33</v>
      </c>
      <c r="AH10" s="148">
        <v>10.16</v>
      </c>
      <c r="AI10" s="148">
        <v>10.74</v>
      </c>
      <c r="AJ10" s="148">
        <v>11.48</v>
      </c>
      <c r="AK10" s="148">
        <v>11.69</v>
      </c>
      <c r="AL10" s="148">
        <v>10.94</v>
      </c>
      <c r="AM10" s="148">
        <v>10.68</v>
      </c>
      <c r="AN10" s="148">
        <v>10.93</v>
      </c>
      <c r="AO10" s="148">
        <v>11.25</v>
      </c>
      <c r="AP10" s="148">
        <v>11.16</v>
      </c>
      <c r="AQ10" s="148">
        <v>11.02</v>
      </c>
      <c r="AR10" s="148">
        <v>11.36</v>
      </c>
    </row>
    <row r="11" spans="1:44" customFormat="1" x14ac:dyDescent="0.35">
      <c r="A11" s="48" t="s">
        <v>101</v>
      </c>
      <c r="B11" s="187">
        <v>54.534500000000001</v>
      </c>
      <c r="C11" s="187">
        <v>54.534520000000001</v>
      </c>
      <c r="D11" s="187">
        <v>54.534320000000001</v>
      </c>
      <c r="E11" s="187">
        <v>54.534550000000003</v>
      </c>
      <c r="F11" s="187">
        <v>54.534289999999999</v>
      </c>
      <c r="G11" s="187">
        <v>54.298789999999997</v>
      </c>
      <c r="H11" s="187">
        <v>55.78443</v>
      </c>
      <c r="I11" s="187">
        <v>53.520159999999997</v>
      </c>
      <c r="J11" s="187">
        <v>53.189970000000002</v>
      </c>
      <c r="K11" s="187">
        <v>53.602089999999997</v>
      </c>
      <c r="L11" s="187">
        <v>54.041550000000001</v>
      </c>
      <c r="M11" s="187">
        <v>53.056399999999996</v>
      </c>
      <c r="N11" s="187">
        <v>53.780160000000002</v>
      </c>
      <c r="O11" s="187">
        <v>54.899540000000002</v>
      </c>
      <c r="P11" s="187">
        <v>54.173749999999998</v>
      </c>
      <c r="Q11" s="187">
        <v>54.199440000000003</v>
      </c>
      <c r="R11" s="187">
        <v>52.650359999999999</v>
      </c>
      <c r="S11" s="187">
        <v>51.88749</v>
      </c>
      <c r="T11" s="187">
        <v>51.44641</v>
      </c>
      <c r="U11" s="187">
        <v>50.933010000000003</v>
      </c>
      <c r="V11" s="301">
        <v>50.246630000000003</v>
      </c>
      <c r="X11" s="148">
        <v>0.7</v>
      </c>
      <c r="Y11" s="148">
        <v>0.71</v>
      </c>
      <c r="Z11" s="148">
        <v>0.72</v>
      </c>
      <c r="AA11" s="148">
        <v>0.74</v>
      </c>
      <c r="AB11" s="148">
        <v>0.76</v>
      </c>
      <c r="AC11" s="148">
        <v>0.64</v>
      </c>
      <c r="AD11" s="148">
        <v>0.67</v>
      </c>
      <c r="AE11" s="148">
        <v>0.71</v>
      </c>
      <c r="AF11" s="148">
        <v>0.74</v>
      </c>
      <c r="AG11" s="148">
        <v>0.79</v>
      </c>
      <c r="AH11" s="148">
        <v>0.84</v>
      </c>
      <c r="AI11" s="148">
        <v>0.91</v>
      </c>
      <c r="AJ11" s="148">
        <v>0.95</v>
      </c>
      <c r="AK11" s="148">
        <v>0.96</v>
      </c>
      <c r="AL11" s="148">
        <v>0.99</v>
      </c>
      <c r="AM11" s="148">
        <v>1.03</v>
      </c>
      <c r="AN11" s="148">
        <v>1.07</v>
      </c>
      <c r="AO11" s="148">
        <v>1.0900000000000001</v>
      </c>
      <c r="AP11" s="148">
        <v>1.0900000000000001</v>
      </c>
      <c r="AQ11" s="148">
        <v>1.1100000000000001</v>
      </c>
      <c r="AR11" s="148">
        <v>1.1499999999999999</v>
      </c>
    </row>
    <row r="12" spans="1:44" customFormat="1" x14ac:dyDescent="0.35">
      <c r="A12" s="48" t="s">
        <v>102</v>
      </c>
      <c r="B12" s="187">
        <v>38.051600000000001</v>
      </c>
      <c r="C12" s="187">
        <v>41.988810000000001</v>
      </c>
      <c r="D12" s="187">
        <v>40.17398</v>
      </c>
      <c r="E12" s="187">
        <v>43.404859999999999</v>
      </c>
      <c r="F12" s="187">
        <v>44.515349999999998</v>
      </c>
      <c r="G12" s="187">
        <v>43.560580000000002</v>
      </c>
      <c r="H12" s="187">
        <v>38.726709999999997</v>
      </c>
      <c r="I12" s="187">
        <v>38.353270000000002</v>
      </c>
      <c r="J12" s="187">
        <v>35.377420000000001</v>
      </c>
      <c r="K12" s="187">
        <v>33.11421</v>
      </c>
      <c r="L12" s="187">
        <v>33.18206</v>
      </c>
      <c r="M12" s="187">
        <v>32.332380000000001</v>
      </c>
      <c r="N12" s="187">
        <v>31.701460000000001</v>
      </c>
      <c r="O12" s="187">
        <v>33.104370000000003</v>
      </c>
      <c r="P12" s="187">
        <v>33.827440000000003</v>
      </c>
      <c r="Q12" s="187">
        <v>33.75029</v>
      </c>
      <c r="R12" s="187">
        <v>33.114719999999998</v>
      </c>
      <c r="S12" s="187">
        <v>35.85904</v>
      </c>
      <c r="T12" s="187">
        <v>35.707639999999998</v>
      </c>
      <c r="U12" s="187">
        <v>33.182839999999999</v>
      </c>
      <c r="V12" s="301">
        <v>32.147660000000002</v>
      </c>
      <c r="X12" s="148">
        <v>16.66</v>
      </c>
      <c r="Y12" s="148">
        <v>17.59</v>
      </c>
      <c r="Z12" s="148">
        <v>18.77</v>
      </c>
      <c r="AA12" s="148">
        <v>19.920000000000002</v>
      </c>
      <c r="AB12" s="148">
        <v>20.98</v>
      </c>
      <c r="AC12" s="148">
        <v>22.3</v>
      </c>
      <c r="AD12" s="148">
        <v>23.69</v>
      </c>
      <c r="AE12" s="148">
        <v>24.36</v>
      </c>
      <c r="AF12" s="148">
        <v>26.26</v>
      </c>
      <c r="AG12" s="148">
        <v>28.26</v>
      </c>
      <c r="AH12" s="148">
        <v>30.72</v>
      </c>
      <c r="AI12" s="148">
        <v>33.67</v>
      </c>
      <c r="AJ12" s="148">
        <v>36.119999999999997</v>
      </c>
      <c r="AK12" s="148">
        <v>38.43</v>
      </c>
      <c r="AL12" s="148">
        <v>38.590000000000003</v>
      </c>
      <c r="AM12" s="148">
        <v>40.020000000000003</v>
      </c>
      <c r="AN12" s="148">
        <v>41.94</v>
      </c>
      <c r="AO12" s="148">
        <v>43.82</v>
      </c>
      <c r="AP12" s="148">
        <v>44.58</v>
      </c>
      <c r="AQ12" s="148">
        <v>47.35</v>
      </c>
      <c r="AR12" s="148">
        <v>50.71</v>
      </c>
    </row>
    <row r="13" spans="1:44" customFormat="1" x14ac:dyDescent="0.35">
      <c r="A13" s="48" t="s">
        <v>103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>
        <v>80.559640000000002</v>
      </c>
      <c r="N13" s="187">
        <v>80.322919999999996</v>
      </c>
      <c r="O13" s="187">
        <v>80.286500000000004</v>
      </c>
      <c r="P13" s="187">
        <v>80.684470000000005</v>
      </c>
      <c r="Q13" s="187">
        <v>79.210629999999995</v>
      </c>
      <c r="R13" s="187">
        <v>77.519049999999993</v>
      </c>
      <c r="S13" s="187">
        <v>76.984539999999996</v>
      </c>
      <c r="T13" s="187">
        <v>77.173699999999997</v>
      </c>
      <c r="U13" s="187">
        <v>75.387460000000004</v>
      </c>
      <c r="V13" s="301">
        <v>76.844329999999999</v>
      </c>
      <c r="X13" s="148">
        <v>0.84</v>
      </c>
      <c r="Y13" s="148">
        <v>0.87</v>
      </c>
      <c r="Z13" s="148">
        <v>0.89</v>
      </c>
      <c r="AA13" s="148">
        <v>0.93</v>
      </c>
      <c r="AB13" s="148">
        <v>1.04</v>
      </c>
      <c r="AC13" s="148">
        <v>1.1000000000000001</v>
      </c>
      <c r="AD13" s="148">
        <v>1.1499999999999999</v>
      </c>
      <c r="AE13" s="148">
        <v>1.31</v>
      </c>
      <c r="AF13" s="148">
        <v>1.37</v>
      </c>
      <c r="AG13" s="148">
        <v>1.47</v>
      </c>
      <c r="AH13" s="148">
        <v>1.54</v>
      </c>
      <c r="AI13" s="148">
        <v>1.61</v>
      </c>
      <c r="AJ13" s="148">
        <v>1.73</v>
      </c>
      <c r="AK13" s="148">
        <v>1.86</v>
      </c>
      <c r="AL13" s="148">
        <v>1.99</v>
      </c>
      <c r="AM13" s="148">
        <v>2.1</v>
      </c>
      <c r="AN13" s="148">
        <v>2.2000000000000002</v>
      </c>
      <c r="AO13" s="148">
        <v>2.3199999999999998</v>
      </c>
      <c r="AP13" s="148">
        <v>2.35</v>
      </c>
      <c r="AQ13" s="148">
        <v>2.4500000000000002</v>
      </c>
      <c r="AR13" s="148">
        <v>2.5299999999999998</v>
      </c>
    </row>
    <row r="14" spans="1:44" customFormat="1" x14ac:dyDescent="0.35">
      <c r="A14" s="48" t="s">
        <v>104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301"/>
      <c r="X14" s="148">
        <v>1.65</v>
      </c>
      <c r="Y14" s="148">
        <v>1.7</v>
      </c>
      <c r="Z14" s="148">
        <v>1.65</v>
      </c>
      <c r="AA14" s="148">
        <v>1.68</v>
      </c>
      <c r="AB14" s="148">
        <v>1.66</v>
      </c>
      <c r="AC14" s="148">
        <v>1.69</v>
      </c>
      <c r="AD14" s="148">
        <v>1.36</v>
      </c>
      <c r="AE14" s="148">
        <v>1.52</v>
      </c>
      <c r="AF14" s="148">
        <v>1.69</v>
      </c>
      <c r="AG14" s="148">
        <v>2.12</v>
      </c>
      <c r="AH14" s="148">
        <v>2.16</v>
      </c>
      <c r="AI14" s="148">
        <v>1.94</v>
      </c>
      <c r="AJ14" s="148">
        <v>2.54</v>
      </c>
      <c r="AK14" s="148">
        <v>2.0099999999999998</v>
      </c>
      <c r="AL14" s="148">
        <v>2.16</v>
      </c>
      <c r="AM14" s="148">
        <v>1.95</v>
      </c>
      <c r="AN14" s="148">
        <v>2.2000000000000002</v>
      </c>
      <c r="AO14" s="148">
        <v>2.2799999999999998</v>
      </c>
      <c r="AP14" s="148">
        <v>2.27</v>
      </c>
      <c r="AQ14" s="148">
        <v>2.3199999999999998</v>
      </c>
      <c r="AR14" s="148">
        <v>2.41</v>
      </c>
    </row>
    <row r="15" spans="1:44" customFormat="1" x14ac:dyDescent="0.35">
      <c r="A15" s="48" t="s">
        <v>105</v>
      </c>
      <c r="B15" s="187">
        <v>41.44314</v>
      </c>
      <c r="C15" s="187">
        <v>42.750160000000001</v>
      </c>
      <c r="D15" s="187">
        <v>40.073659999999997</v>
      </c>
      <c r="E15" s="187">
        <v>39.144950000000001</v>
      </c>
      <c r="F15" s="187">
        <v>38.57264</v>
      </c>
      <c r="G15" s="187">
        <v>39.114109999999997</v>
      </c>
      <c r="H15" s="187">
        <v>37.900129999999997</v>
      </c>
      <c r="I15" s="187">
        <v>38.770820000000001</v>
      </c>
      <c r="J15" s="187">
        <v>41.755070000000003</v>
      </c>
      <c r="K15" s="187">
        <v>41.430059999999997</v>
      </c>
      <c r="L15" s="187">
        <v>38.581519999999998</v>
      </c>
      <c r="M15" s="187">
        <v>39.670099999999998</v>
      </c>
      <c r="N15" s="187">
        <v>39.892009999999999</v>
      </c>
      <c r="O15" s="187">
        <v>39.54571</v>
      </c>
      <c r="P15" s="187">
        <v>36.724589999999999</v>
      </c>
      <c r="Q15" s="187">
        <v>36.633650000000003</v>
      </c>
      <c r="R15" s="187">
        <v>36.409730000000003</v>
      </c>
      <c r="S15" s="187">
        <v>37.147579999999998</v>
      </c>
      <c r="T15" s="187">
        <v>36.828069999999997</v>
      </c>
      <c r="U15" s="187">
        <v>36.53575</v>
      </c>
      <c r="V15" s="301">
        <v>36.555120000000002</v>
      </c>
      <c r="X15" s="148">
        <v>19.23</v>
      </c>
      <c r="Y15" s="148">
        <v>20.25</v>
      </c>
      <c r="Z15" s="148">
        <v>22.82</v>
      </c>
      <c r="AA15" s="148">
        <v>25.4</v>
      </c>
      <c r="AB15" s="148">
        <v>28.23</v>
      </c>
      <c r="AC15" s="148">
        <v>31.37</v>
      </c>
      <c r="AD15" s="148">
        <v>34.44</v>
      </c>
      <c r="AE15" s="148">
        <v>38.119999999999997</v>
      </c>
      <c r="AF15" s="148">
        <v>43.02</v>
      </c>
      <c r="AG15" s="148">
        <v>47.69</v>
      </c>
      <c r="AH15" s="148">
        <v>52.28</v>
      </c>
      <c r="AI15" s="148">
        <v>57.73</v>
      </c>
      <c r="AJ15" s="148">
        <v>63.69</v>
      </c>
      <c r="AK15" s="148">
        <v>69.39</v>
      </c>
      <c r="AL15" s="148">
        <v>75.33</v>
      </c>
      <c r="AM15" s="148">
        <v>81.489999999999995</v>
      </c>
      <c r="AN15" s="148">
        <v>87.68</v>
      </c>
      <c r="AO15" s="148">
        <v>94</v>
      </c>
      <c r="AP15" s="148">
        <v>99.69</v>
      </c>
      <c r="AQ15" s="148">
        <v>103.68</v>
      </c>
      <c r="AR15" s="148">
        <v>108.29</v>
      </c>
    </row>
    <row r="16" spans="1:44" customFormat="1" x14ac:dyDescent="0.35">
      <c r="A16" s="48" t="s">
        <v>106</v>
      </c>
      <c r="B16" s="187">
        <v>60.068089999999998</v>
      </c>
      <c r="C16" s="187">
        <v>58.402679999999997</v>
      </c>
      <c r="D16" s="187">
        <v>51.058309999999999</v>
      </c>
      <c r="E16" s="187">
        <v>50.74071</v>
      </c>
      <c r="F16" s="187">
        <v>55.604170000000003</v>
      </c>
      <c r="G16" s="187">
        <v>57.35736</v>
      </c>
      <c r="H16" s="187">
        <v>52.988610000000001</v>
      </c>
      <c r="I16" s="187">
        <v>51.10042</v>
      </c>
      <c r="J16" s="187">
        <v>49.200539999999997</v>
      </c>
      <c r="K16" s="187">
        <v>54.900199999999998</v>
      </c>
      <c r="L16" s="187">
        <v>54.451219999999999</v>
      </c>
      <c r="M16" s="187">
        <v>55.126300000000001</v>
      </c>
      <c r="N16" s="187">
        <v>56.43873</v>
      </c>
      <c r="O16" s="187">
        <v>51.889789999999998</v>
      </c>
      <c r="P16" s="187">
        <v>48.798029999999997</v>
      </c>
      <c r="Q16" s="187">
        <v>53.425359999999998</v>
      </c>
      <c r="R16" s="187">
        <v>54.903770000000002</v>
      </c>
      <c r="S16" s="187">
        <v>54.774230000000003</v>
      </c>
      <c r="T16" s="187">
        <v>53.953710000000001</v>
      </c>
      <c r="U16" s="187">
        <v>53.349359999999997</v>
      </c>
      <c r="V16" s="301">
        <v>52.29598</v>
      </c>
      <c r="X16" s="148">
        <v>1.01</v>
      </c>
      <c r="Y16" s="148">
        <v>1.03</v>
      </c>
      <c r="Z16" s="148">
        <v>1.1200000000000001</v>
      </c>
      <c r="AA16" s="148">
        <v>1.1000000000000001</v>
      </c>
      <c r="AB16" s="148">
        <v>1.0900000000000001</v>
      </c>
      <c r="AC16" s="148">
        <v>1.1299999999999999</v>
      </c>
      <c r="AD16" s="148">
        <v>1.2</v>
      </c>
      <c r="AE16" s="148">
        <v>1.28</v>
      </c>
      <c r="AF16" s="148">
        <v>1.35</v>
      </c>
      <c r="AG16" s="148">
        <v>1.24</v>
      </c>
      <c r="AH16" s="148">
        <v>1.31</v>
      </c>
      <c r="AI16" s="148">
        <v>1.34</v>
      </c>
      <c r="AJ16" s="148">
        <v>1.32</v>
      </c>
      <c r="AK16" s="148">
        <v>1.38</v>
      </c>
      <c r="AL16" s="148">
        <v>1.4</v>
      </c>
      <c r="AM16" s="148">
        <v>1.47</v>
      </c>
      <c r="AN16" s="148">
        <v>1.58</v>
      </c>
      <c r="AO16" s="148">
        <v>1.75</v>
      </c>
      <c r="AP16" s="148">
        <v>1.64</v>
      </c>
      <c r="AQ16" s="148">
        <v>1.71</v>
      </c>
      <c r="AR16" s="148">
        <v>1.8</v>
      </c>
    </row>
    <row r="17" spans="1:44" customFormat="1" x14ac:dyDescent="0.35">
      <c r="A17" s="48" t="s">
        <v>107</v>
      </c>
      <c r="B17" s="187">
        <v>39.415950000000002</v>
      </c>
      <c r="C17" s="187">
        <v>40.55903</v>
      </c>
      <c r="D17" s="187">
        <v>39.245539999999998</v>
      </c>
      <c r="E17" s="187">
        <v>37.888860000000001</v>
      </c>
      <c r="F17" s="187">
        <v>44.90645</v>
      </c>
      <c r="G17" s="187">
        <v>45.564120000000003</v>
      </c>
      <c r="H17" s="187">
        <v>43.713470000000001</v>
      </c>
      <c r="I17" s="187">
        <v>44.280270000000002</v>
      </c>
      <c r="J17" s="187">
        <v>43.404209999999999</v>
      </c>
      <c r="K17" s="187">
        <v>43.876519999999999</v>
      </c>
      <c r="L17" s="187">
        <v>42.223019999999998</v>
      </c>
      <c r="M17" s="187">
        <v>43.525449999999999</v>
      </c>
      <c r="N17" s="187">
        <v>43.353389999999997</v>
      </c>
      <c r="O17" s="187">
        <v>45.506230000000002</v>
      </c>
      <c r="P17" s="187">
        <v>41.929310000000001</v>
      </c>
      <c r="Q17" s="187">
        <v>37.941510000000001</v>
      </c>
      <c r="R17" s="187">
        <v>35.07394</v>
      </c>
      <c r="S17" s="187">
        <v>35.202829999999999</v>
      </c>
      <c r="T17" s="187">
        <v>36.525649999999999</v>
      </c>
      <c r="U17" s="187">
        <v>35.288519999999998</v>
      </c>
      <c r="V17" s="301">
        <v>35.288519999999998</v>
      </c>
      <c r="X17" s="148">
        <v>5.73</v>
      </c>
      <c r="Y17" s="148">
        <v>5.8</v>
      </c>
      <c r="Z17" s="148">
        <v>5.94</v>
      </c>
      <c r="AA17" s="148">
        <v>6.11</v>
      </c>
      <c r="AB17" s="148">
        <v>6.09</v>
      </c>
      <c r="AC17" s="148">
        <v>6.51</v>
      </c>
      <c r="AD17" s="148">
        <v>6.78</v>
      </c>
      <c r="AE17" s="148">
        <v>6.7</v>
      </c>
      <c r="AF17" s="148">
        <v>7.03</v>
      </c>
      <c r="AG17" s="148">
        <v>7.42</v>
      </c>
      <c r="AH17" s="148">
        <v>7.86</v>
      </c>
      <c r="AI17" s="148">
        <v>8.17</v>
      </c>
      <c r="AJ17" s="148">
        <v>8.4700000000000006</v>
      </c>
      <c r="AK17" s="148">
        <v>8.7899999999999991</v>
      </c>
      <c r="AL17" s="148">
        <v>9.75</v>
      </c>
      <c r="AM17" s="148">
        <v>10.75</v>
      </c>
      <c r="AN17" s="148">
        <v>11.43</v>
      </c>
      <c r="AO17" s="148">
        <v>12.08</v>
      </c>
      <c r="AP17" s="148">
        <v>12.93</v>
      </c>
      <c r="AQ17" s="148">
        <v>13.4</v>
      </c>
      <c r="AR17" s="148">
        <v>14</v>
      </c>
    </row>
    <row r="18" spans="1:44" customFormat="1" x14ac:dyDescent="0.35">
      <c r="A18" s="48" t="s">
        <v>108</v>
      </c>
      <c r="B18" s="187">
        <v>38.816510000000001</v>
      </c>
      <c r="C18" s="187">
        <v>38.267530000000001</v>
      </c>
      <c r="D18" s="187">
        <v>39.387410000000003</v>
      </c>
      <c r="E18" s="187">
        <v>38.979570000000002</v>
      </c>
      <c r="F18" s="187">
        <v>41.393749999999997</v>
      </c>
      <c r="G18" s="187">
        <v>41.630270000000003</v>
      </c>
      <c r="H18" s="187">
        <v>38.282580000000003</v>
      </c>
      <c r="I18" s="187">
        <v>40.7438</v>
      </c>
      <c r="J18" s="187">
        <v>39.36506</v>
      </c>
      <c r="K18" s="187">
        <v>40.561430000000001</v>
      </c>
      <c r="L18" s="187">
        <v>38.06588</v>
      </c>
      <c r="M18" s="187">
        <v>40.109789999999997</v>
      </c>
      <c r="N18" s="187">
        <v>41.929349999999999</v>
      </c>
      <c r="O18" s="187">
        <v>36.428249999999998</v>
      </c>
      <c r="P18" s="187">
        <v>36.352870000000003</v>
      </c>
      <c r="Q18" s="187">
        <v>32.523299999999999</v>
      </c>
      <c r="R18" s="187">
        <v>50.256740000000001</v>
      </c>
      <c r="S18" s="187">
        <v>51.236600000000003</v>
      </c>
      <c r="T18" s="187">
        <v>50.187719999999999</v>
      </c>
      <c r="U18" s="187"/>
      <c r="V18" s="301"/>
      <c r="X18" s="148">
        <v>0.7</v>
      </c>
      <c r="Y18" s="148">
        <v>0.71</v>
      </c>
      <c r="Z18" s="148">
        <v>0.72</v>
      </c>
      <c r="AA18" s="148">
        <v>0.76</v>
      </c>
      <c r="AB18" s="148">
        <v>0.77</v>
      </c>
      <c r="AC18" s="148">
        <v>0.8</v>
      </c>
      <c r="AD18" s="148">
        <v>0.82</v>
      </c>
      <c r="AE18" s="148">
        <v>0.85</v>
      </c>
      <c r="AF18" s="148">
        <v>0.89</v>
      </c>
      <c r="AG18" s="148">
        <v>0.96</v>
      </c>
      <c r="AH18" s="148">
        <v>0.95</v>
      </c>
      <c r="AI18" s="148">
        <v>0.98</v>
      </c>
      <c r="AJ18" s="148">
        <v>0.99</v>
      </c>
      <c r="AK18" s="148">
        <v>1.05</v>
      </c>
      <c r="AL18" s="148">
        <v>1.1100000000000001</v>
      </c>
      <c r="AM18" s="148">
        <v>1.18</v>
      </c>
      <c r="AN18" s="148">
        <v>1.22</v>
      </c>
      <c r="AO18" s="148">
        <v>1.27</v>
      </c>
      <c r="AP18" s="148">
        <v>1.26</v>
      </c>
      <c r="AQ18" s="148">
        <v>1.31</v>
      </c>
      <c r="AR18" s="148">
        <v>1.36</v>
      </c>
    </row>
    <row r="19" spans="1:44" customFormat="1" x14ac:dyDescent="0.35">
      <c r="A19" s="48" t="s">
        <v>109</v>
      </c>
      <c r="B19" s="187">
        <v>49.106119999999997</v>
      </c>
      <c r="C19" s="187">
        <v>49.236179999999997</v>
      </c>
      <c r="D19" s="187">
        <v>48.701099999999997</v>
      </c>
      <c r="E19" s="187">
        <v>48.877789999999997</v>
      </c>
      <c r="F19" s="187">
        <v>47.453279999999999</v>
      </c>
      <c r="G19" s="187">
        <v>48.774140000000003</v>
      </c>
      <c r="H19" s="187">
        <v>48.19462</v>
      </c>
      <c r="I19" s="187">
        <v>53.886800000000001</v>
      </c>
      <c r="J19" s="187">
        <v>53.843330000000002</v>
      </c>
      <c r="K19" s="187">
        <v>51.892359999999996</v>
      </c>
      <c r="L19" s="187">
        <v>52.8521</v>
      </c>
      <c r="M19" s="187">
        <v>54.884590000000003</v>
      </c>
      <c r="N19" s="187">
        <v>53.068280000000001</v>
      </c>
      <c r="O19" s="187">
        <v>51.533639999999998</v>
      </c>
      <c r="P19" s="187">
        <v>52.917169999999999</v>
      </c>
      <c r="Q19" s="187">
        <v>54.526890000000002</v>
      </c>
      <c r="R19" s="187">
        <v>52.429659999999998</v>
      </c>
      <c r="S19" s="187">
        <v>55.165730000000003</v>
      </c>
      <c r="T19" s="187">
        <v>53.729990000000001</v>
      </c>
      <c r="U19" s="187">
        <v>55.671030000000002</v>
      </c>
      <c r="V19" s="301">
        <v>56.624360000000003</v>
      </c>
      <c r="X19" s="148">
        <v>1.38</v>
      </c>
      <c r="Y19" s="148">
        <v>1.45</v>
      </c>
      <c r="Z19" s="148">
        <v>1.48</v>
      </c>
      <c r="AA19" s="148">
        <v>1.52</v>
      </c>
      <c r="AB19" s="148">
        <v>1.59</v>
      </c>
      <c r="AC19" s="148">
        <v>1.81</v>
      </c>
      <c r="AD19" s="148">
        <v>1.91</v>
      </c>
      <c r="AE19" s="148">
        <v>1.89</v>
      </c>
      <c r="AF19" s="148">
        <v>1.99</v>
      </c>
      <c r="AG19" s="148">
        <v>2.08</v>
      </c>
      <c r="AH19" s="148">
        <v>2.21</v>
      </c>
      <c r="AI19" s="148">
        <v>2.25</v>
      </c>
      <c r="AJ19" s="148">
        <v>2.29</v>
      </c>
      <c r="AK19" s="148">
        <v>2.36</v>
      </c>
      <c r="AL19" s="148">
        <v>2.4500000000000002</v>
      </c>
      <c r="AM19" s="148">
        <v>2.37</v>
      </c>
      <c r="AN19" s="148">
        <v>2.34</v>
      </c>
      <c r="AO19" s="148">
        <v>2.4</v>
      </c>
      <c r="AP19" s="148">
        <v>2.2400000000000002</v>
      </c>
      <c r="AQ19" s="148">
        <v>2.2799999999999998</v>
      </c>
      <c r="AR19" s="148">
        <v>2.33</v>
      </c>
    </row>
    <row r="20" spans="1:44" customFormat="1" x14ac:dyDescent="0.35">
      <c r="A20" s="48" t="s">
        <v>110</v>
      </c>
      <c r="B20" s="187">
        <v>17.863710000000001</v>
      </c>
      <c r="C20" s="187">
        <v>23.798069999999999</v>
      </c>
      <c r="D20" s="187">
        <v>27.175049999999999</v>
      </c>
      <c r="E20" s="187">
        <v>26.727260000000001</v>
      </c>
      <c r="F20" s="187">
        <v>30.299800000000001</v>
      </c>
      <c r="G20" s="187">
        <v>28.47654</v>
      </c>
      <c r="H20" s="187">
        <v>27.72578</v>
      </c>
      <c r="I20" s="187">
        <v>36.954509999999999</v>
      </c>
      <c r="J20" s="187">
        <v>50.199599999999997</v>
      </c>
      <c r="K20" s="187">
        <v>47.400039999999997</v>
      </c>
      <c r="L20" s="187">
        <v>34.557099999999998</v>
      </c>
      <c r="M20" s="187">
        <v>36.776620000000001</v>
      </c>
      <c r="N20" s="187">
        <v>40.727359999999997</v>
      </c>
      <c r="O20" s="187">
        <v>44.51229</v>
      </c>
      <c r="P20" s="187">
        <v>46.03951</v>
      </c>
      <c r="Q20" s="187">
        <v>44.288620000000002</v>
      </c>
      <c r="R20" s="187">
        <v>42.937350000000002</v>
      </c>
      <c r="S20" s="187">
        <v>41.35125</v>
      </c>
      <c r="T20" s="187">
        <v>41.604010000000002</v>
      </c>
      <c r="U20" s="187">
        <v>37.731549999999999</v>
      </c>
      <c r="V20" s="301">
        <v>37.342689999999997</v>
      </c>
      <c r="X20" s="148">
        <v>1.25</v>
      </c>
      <c r="Y20" s="148">
        <v>0.87</v>
      </c>
      <c r="Z20" s="148">
        <v>0.9</v>
      </c>
      <c r="AA20" s="148">
        <v>0.94</v>
      </c>
      <c r="AB20" s="148">
        <v>1.07</v>
      </c>
      <c r="AC20" s="148">
        <v>1.47</v>
      </c>
      <c r="AD20" s="148">
        <v>1.59</v>
      </c>
      <c r="AE20" s="148">
        <v>1.72</v>
      </c>
      <c r="AF20" s="148">
        <v>1.84</v>
      </c>
      <c r="AG20" s="148">
        <v>1.99</v>
      </c>
      <c r="AH20" s="148">
        <v>2.2200000000000002</v>
      </c>
      <c r="AI20" s="148">
        <v>2.3199999999999998</v>
      </c>
      <c r="AJ20" s="148">
        <v>2.44</v>
      </c>
      <c r="AK20" s="148">
        <v>2.67</v>
      </c>
      <c r="AL20" s="148">
        <v>2.66</v>
      </c>
      <c r="AM20" s="148">
        <v>2.72</v>
      </c>
      <c r="AN20" s="148">
        <v>2.76</v>
      </c>
      <c r="AO20" s="148">
        <v>2.69</v>
      </c>
      <c r="AP20" s="148">
        <v>2.62</v>
      </c>
      <c r="AQ20" s="148">
        <v>2.74</v>
      </c>
      <c r="AR20" s="148">
        <v>2.83</v>
      </c>
    </row>
    <row r="21" spans="1:44" customFormat="1" x14ac:dyDescent="0.35">
      <c r="A21" s="48" t="s">
        <v>111</v>
      </c>
      <c r="B21" s="187">
        <v>50.20288</v>
      </c>
      <c r="C21" s="187">
        <v>49.90005</v>
      </c>
      <c r="D21" s="187">
        <v>50.244579999999999</v>
      </c>
      <c r="E21" s="187">
        <v>51.41245</v>
      </c>
      <c r="F21" s="187">
        <v>52.477420000000002</v>
      </c>
      <c r="G21" s="187">
        <v>48.040529999999997</v>
      </c>
      <c r="H21" s="187">
        <v>47.747529999999998</v>
      </c>
      <c r="I21" s="187">
        <v>47.015749999999997</v>
      </c>
      <c r="J21" s="187">
        <v>48.75412</v>
      </c>
      <c r="K21" s="187">
        <v>49.134790000000002</v>
      </c>
      <c r="L21" s="187">
        <v>50.954859999999996</v>
      </c>
      <c r="M21" s="187">
        <v>51.50085</v>
      </c>
      <c r="N21" s="187">
        <v>50.812440000000002</v>
      </c>
      <c r="O21" s="187">
        <v>50.768059999999998</v>
      </c>
      <c r="P21" s="187">
        <v>51.010730000000002</v>
      </c>
      <c r="Q21" s="187">
        <v>51.049320000000002</v>
      </c>
      <c r="R21" s="187">
        <v>48.739400000000003</v>
      </c>
      <c r="S21" s="187">
        <v>49.803400000000003</v>
      </c>
      <c r="T21" s="187">
        <v>50.392989999999998</v>
      </c>
      <c r="U21" s="187">
        <v>49.54175</v>
      </c>
      <c r="V21" s="301">
        <v>47.080820000000003</v>
      </c>
      <c r="X21" s="148">
        <v>7.14</v>
      </c>
      <c r="Y21" s="148">
        <v>7.84</v>
      </c>
      <c r="Z21" s="148">
        <v>8.25</v>
      </c>
      <c r="AA21" s="148">
        <v>8.6300000000000008</v>
      </c>
      <c r="AB21" s="148">
        <v>9.06</v>
      </c>
      <c r="AC21" s="148">
        <v>9.6300000000000008</v>
      </c>
      <c r="AD21" s="148">
        <v>10.27</v>
      </c>
      <c r="AE21" s="148">
        <v>9.86</v>
      </c>
      <c r="AF21" s="148">
        <v>9.93</v>
      </c>
      <c r="AG21" s="148">
        <v>10.08</v>
      </c>
      <c r="AH21" s="148">
        <v>10.39</v>
      </c>
      <c r="AI21" s="148">
        <v>10.62</v>
      </c>
      <c r="AJ21" s="148">
        <v>10.98</v>
      </c>
      <c r="AK21" s="148">
        <v>11.32</v>
      </c>
      <c r="AL21" s="148">
        <v>11.78</v>
      </c>
      <c r="AM21" s="148">
        <v>12.24</v>
      </c>
      <c r="AN21" s="148">
        <v>12.63</v>
      </c>
      <c r="AO21" s="148">
        <v>13.19</v>
      </c>
      <c r="AP21" s="148">
        <v>12.25</v>
      </c>
      <c r="AQ21" s="148">
        <v>12.79</v>
      </c>
      <c r="AR21" s="148">
        <v>13.24</v>
      </c>
    </row>
    <row r="22" spans="1:44" customFormat="1" x14ac:dyDescent="0.35">
      <c r="A22" s="48" t="s">
        <v>112</v>
      </c>
      <c r="B22" s="187">
        <v>47.101819999999996</v>
      </c>
      <c r="C22" s="187">
        <v>45.988799999999998</v>
      </c>
      <c r="D22" s="187">
        <v>46.493960000000001</v>
      </c>
      <c r="E22" s="187">
        <v>47.81082</v>
      </c>
      <c r="F22" s="187">
        <v>48.872540000000001</v>
      </c>
      <c r="G22" s="187">
        <v>49.576569999999997</v>
      </c>
      <c r="H22" s="187">
        <v>49.887970000000003</v>
      </c>
      <c r="I22" s="187">
        <v>50.380789999999998</v>
      </c>
      <c r="J22" s="187">
        <v>51.19435</v>
      </c>
      <c r="K22" s="187">
        <v>51.660609999999998</v>
      </c>
      <c r="L22" s="187">
        <v>52.51041</v>
      </c>
      <c r="M22" s="187">
        <v>52.484990000000003</v>
      </c>
      <c r="N22" s="187">
        <v>52.61985</v>
      </c>
      <c r="O22" s="187">
        <v>53.207210000000003</v>
      </c>
      <c r="P22" s="187">
        <v>53.909469999999999</v>
      </c>
      <c r="Q22" s="187">
        <v>53.122219999999999</v>
      </c>
      <c r="R22" s="187">
        <v>53.445149999999998</v>
      </c>
      <c r="S22" s="187">
        <v>52.416679999999999</v>
      </c>
      <c r="T22" s="187">
        <v>53.333759999999998</v>
      </c>
      <c r="U22" s="187">
        <v>54.042630000000003</v>
      </c>
      <c r="V22" s="301">
        <v>54.912260000000003</v>
      </c>
      <c r="X22" s="148">
        <v>3.22</v>
      </c>
      <c r="Y22" s="148">
        <v>3.4</v>
      </c>
      <c r="Z22" s="148">
        <v>3.59</v>
      </c>
      <c r="AA22" s="148">
        <v>3.7</v>
      </c>
      <c r="AB22" s="148">
        <v>3.88</v>
      </c>
      <c r="AC22" s="148">
        <v>4.25</v>
      </c>
      <c r="AD22" s="148">
        <v>4.57</v>
      </c>
      <c r="AE22" s="148">
        <v>4.95</v>
      </c>
      <c r="AF22" s="148">
        <v>5.29</v>
      </c>
      <c r="AG22" s="148">
        <v>5.83</v>
      </c>
      <c r="AH22" s="148">
        <v>6.09</v>
      </c>
      <c r="AI22" s="148">
        <v>6.79</v>
      </c>
      <c r="AJ22" s="148">
        <v>7.58</v>
      </c>
      <c r="AK22" s="148">
        <v>8.2200000000000006</v>
      </c>
      <c r="AL22" s="148">
        <v>8.86</v>
      </c>
      <c r="AM22" s="148">
        <v>9.7899999999999991</v>
      </c>
      <c r="AN22" s="148">
        <v>10.220000000000001</v>
      </c>
      <c r="AO22" s="148">
        <v>10.78</v>
      </c>
      <c r="AP22" s="148">
        <v>10.88</v>
      </c>
      <c r="AQ22" s="148">
        <v>11.27</v>
      </c>
      <c r="AR22" s="148">
        <v>11.43</v>
      </c>
    </row>
    <row r="23" spans="1:44" customFormat="1" x14ac:dyDescent="0.35">
      <c r="A23" s="48" t="s">
        <v>113</v>
      </c>
      <c r="B23" s="187">
        <v>35.287300000000002</v>
      </c>
      <c r="C23" s="187">
        <v>37.264049999999997</v>
      </c>
      <c r="D23" s="187">
        <v>36.547110000000004</v>
      </c>
      <c r="E23" s="187">
        <v>34.79101</v>
      </c>
      <c r="F23" s="187">
        <v>34.591250000000002</v>
      </c>
      <c r="G23" s="187">
        <v>35.950099999999999</v>
      </c>
      <c r="H23" s="187">
        <v>36.736040000000003</v>
      </c>
      <c r="I23" s="187">
        <v>34.210920000000002</v>
      </c>
      <c r="J23" s="187">
        <v>35.453220000000002</v>
      </c>
      <c r="K23" s="187">
        <v>36.727960000000003</v>
      </c>
      <c r="L23" s="187">
        <v>34.218719999999998</v>
      </c>
      <c r="M23" s="187">
        <v>38.27281</v>
      </c>
      <c r="N23" s="187">
        <v>37.311140000000002</v>
      </c>
      <c r="O23" s="187">
        <v>37.266060000000003</v>
      </c>
      <c r="P23" s="187">
        <v>35.642740000000003</v>
      </c>
      <c r="Q23" s="187">
        <v>34.886960000000002</v>
      </c>
      <c r="R23" s="187">
        <v>33.94838</v>
      </c>
      <c r="S23" s="187">
        <v>33.497</v>
      </c>
      <c r="T23" s="187">
        <v>34.426459999999999</v>
      </c>
      <c r="U23" s="187">
        <v>35.401150000000001</v>
      </c>
      <c r="V23" s="301">
        <v>35.640920000000001</v>
      </c>
      <c r="X23" s="148">
        <v>4.55</v>
      </c>
      <c r="Y23" s="148">
        <v>5.14</v>
      </c>
      <c r="Z23" s="148">
        <v>4.83</v>
      </c>
      <c r="AA23" s="148">
        <v>5.33</v>
      </c>
      <c r="AB23" s="148">
        <v>6</v>
      </c>
      <c r="AC23" s="148">
        <v>6.49</v>
      </c>
      <c r="AD23" s="148">
        <v>7.11</v>
      </c>
      <c r="AE23" s="148">
        <v>7.95</v>
      </c>
      <c r="AF23" s="148">
        <v>8.81</v>
      </c>
      <c r="AG23" s="148">
        <v>9.49</v>
      </c>
      <c r="AH23" s="148">
        <v>10.56</v>
      </c>
      <c r="AI23" s="148">
        <v>11.3</v>
      </c>
      <c r="AJ23" s="148">
        <v>12.18</v>
      </c>
      <c r="AK23" s="148">
        <v>13.09</v>
      </c>
      <c r="AL23" s="148">
        <v>14.26</v>
      </c>
      <c r="AM23" s="148">
        <v>15.22</v>
      </c>
      <c r="AN23" s="148">
        <v>16.25</v>
      </c>
      <c r="AO23" s="148">
        <v>17.27</v>
      </c>
      <c r="AP23" s="148">
        <v>17.260000000000002</v>
      </c>
      <c r="AQ23" s="148">
        <v>17.79</v>
      </c>
      <c r="AR23" s="148">
        <v>18.239999999999998</v>
      </c>
    </row>
    <row r="24" spans="1:44" customFormat="1" x14ac:dyDescent="0.35">
      <c r="A24" s="48" t="s">
        <v>114</v>
      </c>
      <c r="B24" s="187">
        <v>42.057980000000001</v>
      </c>
      <c r="C24" s="187">
        <v>43.359459999999999</v>
      </c>
      <c r="D24" s="187">
        <v>42.846429999999998</v>
      </c>
      <c r="E24" s="187">
        <v>40.683750000000003</v>
      </c>
      <c r="F24" s="187">
        <v>34.08043</v>
      </c>
      <c r="G24" s="187">
        <v>38.304859999999998</v>
      </c>
      <c r="H24" s="187">
        <v>39.238289999999999</v>
      </c>
      <c r="I24" s="187">
        <v>42.745199999999997</v>
      </c>
      <c r="J24" s="187">
        <v>39.949269999999999</v>
      </c>
      <c r="K24" s="187">
        <v>36.195880000000002</v>
      </c>
      <c r="L24" s="187">
        <v>38.868560000000002</v>
      </c>
      <c r="M24" s="187">
        <v>37.901730000000001</v>
      </c>
      <c r="N24" s="187">
        <v>44.36345</v>
      </c>
      <c r="O24" s="187">
        <v>46.432479999999998</v>
      </c>
      <c r="P24" s="187">
        <v>42.483710000000002</v>
      </c>
      <c r="Q24" s="187">
        <v>41.875619999999998</v>
      </c>
      <c r="R24" s="187">
        <v>40.979790000000001</v>
      </c>
      <c r="S24" s="187">
        <v>39.534730000000003</v>
      </c>
      <c r="T24" s="187">
        <v>34.846170000000001</v>
      </c>
      <c r="U24" s="187">
        <v>35.585799999999999</v>
      </c>
      <c r="V24" s="301">
        <v>33.702129999999997</v>
      </c>
      <c r="X24" s="148">
        <v>3.43</v>
      </c>
      <c r="Y24" s="148">
        <v>3.67</v>
      </c>
      <c r="Z24" s="148">
        <v>3.84</v>
      </c>
      <c r="AA24" s="148">
        <v>4.17</v>
      </c>
      <c r="AB24" s="148">
        <v>4.93</v>
      </c>
      <c r="AC24" s="148">
        <v>4.84</v>
      </c>
      <c r="AD24" s="148">
        <v>4.82</v>
      </c>
      <c r="AE24" s="148">
        <v>4.83</v>
      </c>
      <c r="AF24" s="148">
        <v>4.95</v>
      </c>
      <c r="AG24" s="148">
        <v>5.16</v>
      </c>
      <c r="AH24" s="148">
        <v>5.39</v>
      </c>
      <c r="AI24" s="148">
        <v>5.61</v>
      </c>
      <c r="AJ24" s="148">
        <v>5.85</v>
      </c>
      <c r="AK24" s="148">
        <v>6.17</v>
      </c>
      <c r="AL24" s="148">
        <v>6.24</v>
      </c>
      <c r="AM24" s="148">
        <v>6.46</v>
      </c>
      <c r="AN24" s="148">
        <v>6.6</v>
      </c>
      <c r="AO24" s="148">
        <v>6.98</v>
      </c>
      <c r="AP24" s="148">
        <v>6.86</v>
      </c>
      <c r="AQ24" s="148">
        <v>7.07</v>
      </c>
      <c r="AR24" s="148">
        <v>7.36</v>
      </c>
    </row>
    <row r="25" spans="1:44" customFormat="1" x14ac:dyDescent="0.35">
      <c r="A25" s="48" t="s">
        <v>115</v>
      </c>
      <c r="B25" s="187">
        <v>50.044449999999998</v>
      </c>
      <c r="C25" s="187">
        <v>47.411169999999998</v>
      </c>
      <c r="D25" s="187">
        <v>46.780250000000002</v>
      </c>
      <c r="E25" s="187">
        <v>47.830190000000002</v>
      </c>
      <c r="F25" s="187">
        <v>46.037239999999997</v>
      </c>
      <c r="G25" s="187">
        <v>47.066130000000001</v>
      </c>
      <c r="H25" s="187">
        <v>46.628869999999999</v>
      </c>
      <c r="I25" s="187">
        <v>46.075920000000004</v>
      </c>
      <c r="J25" s="187">
        <v>46.498100000000001</v>
      </c>
      <c r="K25" s="187">
        <v>47.04992</v>
      </c>
      <c r="L25" s="187">
        <v>47.602730000000001</v>
      </c>
      <c r="M25" s="187">
        <v>48.177480000000003</v>
      </c>
      <c r="N25" s="187">
        <v>47.443980000000003</v>
      </c>
      <c r="O25" s="187">
        <v>46.623069999999998</v>
      </c>
      <c r="P25" s="187">
        <v>44.728169999999999</v>
      </c>
      <c r="Q25" s="187">
        <v>40.539790000000004</v>
      </c>
      <c r="R25" s="187">
        <v>39.394309999999997</v>
      </c>
      <c r="S25" s="187">
        <v>40.452979999999997</v>
      </c>
      <c r="T25" s="187">
        <v>40.487650000000002</v>
      </c>
      <c r="U25" s="187">
        <v>39.034019999999998</v>
      </c>
      <c r="V25" s="301">
        <v>40.56183</v>
      </c>
      <c r="X25" s="148">
        <v>6.39</v>
      </c>
      <c r="Y25" s="148">
        <v>6.83</v>
      </c>
      <c r="Z25" s="148">
        <v>7.37</v>
      </c>
      <c r="AA25" s="148">
        <v>7.86</v>
      </c>
      <c r="AB25" s="148">
        <v>8.6300000000000008</v>
      </c>
      <c r="AC25" s="148">
        <v>9.2899999999999991</v>
      </c>
      <c r="AD25" s="148">
        <v>9.9700000000000006</v>
      </c>
      <c r="AE25" s="148">
        <v>10.6</v>
      </c>
      <c r="AF25" s="148">
        <v>11.29</v>
      </c>
      <c r="AG25" s="148">
        <v>12.13</v>
      </c>
      <c r="AH25" s="148">
        <v>13.01</v>
      </c>
      <c r="AI25" s="148">
        <v>13.92</v>
      </c>
      <c r="AJ25" s="148">
        <v>14.95</v>
      </c>
      <c r="AK25" s="148">
        <v>15.95</v>
      </c>
      <c r="AL25" s="148">
        <v>16.559999999999999</v>
      </c>
      <c r="AM25" s="148">
        <v>17.18</v>
      </c>
      <c r="AN25" s="148">
        <v>17.77</v>
      </c>
      <c r="AO25" s="148">
        <v>18.18</v>
      </c>
      <c r="AP25" s="148">
        <v>17.96</v>
      </c>
      <c r="AQ25" s="148">
        <v>18.37</v>
      </c>
      <c r="AR25" s="148">
        <v>19.11</v>
      </c>
    </row>
    <row r="26" spans="1:44" customFormat="1" x14ac:dyDescent="0.35">
      <c r="A26" s="48" t="s">
        <v>116</v>
      </c>
      <c r="B26" s="187">
        <v>36.165889999999997</v>
      </c>
      <c r="C26" s="187">
        <v>35.977820000000001</v>
      </c>
      <c r="D26" s="187">
        <v>38.38355</v>
      </c>
      <c r="E26" s="187">
        <v>37.919460000000001</v>
      </c>
      <c r="F26" s="187">
        <v>37.443950000000001</v>
      </c>
      <c r="G26" s="187">
        <v>37.363579999999999</v>
      </c>
      <c r="H26" s="187">
        <v>34.284120000000001</v>
      </c>
      <c r="I26" s="187">
        <v>36.908760000000001</v>
      </c>
      <c r="J26" s="187">
        <v>35.107550000000003</v>
      </c>
      <c r="K26" s="187">
        <v>36.672269999999997</v>
      </c>
      <c r="L26" s="187">
        <v>34.95505</v>
      </c>
      <c r="M26" s="187">
        <v>35.984610000000004</v>
      </c>
      <c r="N26" s="187">
        <v>37.068959999999997</v>
      </c>
      <c r="O26" s="187">
        <v>38.530529999999999</v>
      </c>
      <c r="P26" s="187">
        <v>38.272370000000002</v>
      </c>
      <c r="Q26" s="187">
        <v>37.81503</v>
      </c>
      <c r="R26" s="187">
        <v>36.76229</v>
      </c>
      <c r="S26" s="187">
        <v>36.540489999999998</v>
      </c>
      <c r="T26" s="187">
        <v>36.092919999999999</v>
      </c>
      <c r="U26" s="187">
        <v>37.053719999999998</v>
      </c>
      <c r="V26" s="301">
        <v>34.682639999999999</v>
      </c>
      <c r="X26" s="148">
        <v>5.15</v>
      </c>
      <c r="Y26" s="148">
        <v>5.32</v>
      </c>
      <c r="Z26" s="148">
        <v>5.28</v>
      </c>
      <c r="AA26" s="148">
        <v>5.67</v>
      </c>
      <c r="AB26" s="148">
        <v>5.95</v>
      </c>
      <c r="AC26" s="148">
        <v>5.85</v>
      </c>
      <c r="AD26" s="148">
        <v>6.44</v>
      </c>
      <c r="AE26" s="148">
        <v>6.48</v>
      </c>
      <c r="AF26" s="148">
        <v>7.04</v>
      </c>
      <c r="AG26" s="148">
        <v>7.28</v>
      </c>
      <c r="AH26" s="148">
        <v>8.18</v>
      </c>
      <c r="AI26" s="148">
        <v>8.6</v>
      </c>
      <c r="AJ26" s="148">
        <v>9.23</v>
      </c>
      <c r="AK26" s="148">
        <v>9.68</v>
      </c>
      <c r="AL26" s="148">
        <v>10.23</v>
      </c>
      <c r="AM26" s="148">
        <v>10.74</v>
      </c>
      <c r="AN26" s="148">
        <v>11.52</v>
      </c>
      <c r="AO26" s="148">
        <v>12.2</v>
      </c>
      <c r="AP26" s="148">
        <v>12.64</v>
      </c>
      <c r="AQ26" s="148">
        <v>12.82</v>
      </c>
      <c r="AR26" s="148">
        <v>13.53</v>
      </c>
    </row>
    <row r="27" spans="1:44" customFormat="1" x14ac:dyDescent="0.35">
      <c r="A27" s="48" t="s">
        <v>117</v>
      </c>
      <c r="B27" s="187">
        <v>44.395319999999998</v>
      </c>
      <c r="C27" s="187">
        <v>43.68047</v>
      </c>
      <c r="D27" s="187">
        <v>42.454770000000003</v>
      </c>
      <c r="E27" s="187">
        <v>42.536009999999997</v>
      </c>
      <c r="F27" s="187">
        <v>45.20261</v>
      </c>
      <c r="G27" s="187">
        <v>48.193249999999999</v>
      </c>
      <c r="H27" s="187">
        <v>49.306609999999999</v>
      </c>
      <c r="I27" s="187">
        <v>49.506920000000001</v>
      </c>
      <c r="J27" s="187">
        <v>49.87585</v>
      </c>
      <c r="K27" s="187">
        <v>47.89396</v>
      </c>
      <c r="L27" s="187">
        <v>48.844999999999999</v>
      </c>
      <c r="M27" s="187">
        <v>49.796300000000002</v>
      </c>
      <c r="N27" s="187">
        <v>49.21698</v>
      </c>
      <c r="O27" s="187">
        <v>49.738410000000002</v>
      </c>
      <c r="P27" s="187">
        <v>49.284120000000001</v>
      </c>
      <c r="Q27" s="187">
        <v>47.876489999999997</v>
      </c>
      <c r="R27" s="187">
        <v>49.698270000000001</v>
      </c>
      <c r="S27" s="187">
        <v>49.113610000000001</v>
      </c>
      <c r="T27" s="187">
        <v>46.588760000000001</v>
      </c>
      <c r="U27" s="187">
        <v>47.742919999999998</v>
      </c>
      <c r="V27" s="301">
        <v>46.488570000000003</v>
      </c>
      <c r="X27" s="148">
        <v>3.36</v>
      </c>
      <c r="Y27" s="148">
        <v>3.43</v>
      </c>
      <c r="Z27" s="148">
        <v>3.68</v>
      </c>
      <c r="AA27" s="148">
        <v>4.03</v>
      </c>
      <c r="AB27" s="148">
        <v>4.4000000000000004</v>
      </c>
      <c r="AC27" s="148">
        <v>4.74</v>
      </c>
      <c r="AD27" s="148">
        <v>5.27</v>
      </c>
      <c r="AE27" s="148">
        <v>5.6</v>
      </c>
      <c r="AF27" s="148">
        <v>6.01</v>
      </c>
      <c r="AG27" s="148">
        <v>6.48</v>
      </c>
      <c r="AH27" s="148">
        <v>7.04</v>
      </c>
      <c r="AI27" s="148">
        <v>7.38</v>
      </c>
      <c r="AJ27" s="148">
        <v>7.83</v>
      </c>
      <c r="AK27" s="148">
        <v>8.5299999999999994</v>
      </c>
      <c r="AL27" s="148">
        <v>9.0399999999999991</v>
      </c>
      <c r="AM27" s="148">
        <v>9.39</v>
      </c>
      <c r="AN27" s="148">
        <v>10.199999999999999</v>
      </c>
      <c r="AO27" s="148">
        <v>11.17</v>
      </c>
      <c r="AP27" s="148">
        <v>10.79</v>
      </c>
      <c r="AQ27" s="148">
        <v>11.97</v>
      </c>
      <c r="AR27" s="148">
        <v>12.7</v>
      </c>
    </row>
    <row r="28" spans="1:44" customFormat="1" x14ac:dyDescent="0.35">
      <c r="A28" s="48" t="s">
        <v>118</v>
      </c>
      <c r="B28" s="187">
        <v>70.344999999999999</v>
      </c>
      <c r="C28" s="187">
        <v>71.539630000000002</v>
      </c>
      <c r="D28" s="187">
        <v>73.199759999999998</v>
      </c>
      <c r="E28" s="187">
        <v>75.744119999999995</v>
      </c>
      <c r="F28" s="187">
        <v>73.361639999999994</v>
      </c>
      <c r="G28" s="187">
        <v>72.194379999999995</v>
      </c>
      <c r="H28" s="187">
        <v>68.396519999999995</v>
      </c>
      <c r="I28" s="187">
        <v>65.494799999999998</v>
      </c>
      <c r="J28" s="187">
        <v>64.579369999999997</v>
      </c>
      <c r="K28" s="187">
        <v>68.8767</v>
      </c>
      <c r="L28" s="187">
        <v>70.720550000000003</v>
      </c>
      <c r="M28" s="187">
        <v>70.965410000000006</v>
      </c>
      <c r="N28" s="187">
        <v>72.537949999999995</v>
      </c>
      <c r="O28" s="187">
        <v>74.022419999999997</v>
      </c>
      <c r="P28" s="187">
        <v>79.468459999999993</v>
      </c>
      <c r="Q28" s="187">
        <v>81.025270000000006</v>
      </c>
      <c r="R28" s="187">
        <v>81.981819999999999</v>
      </c>
      <c r="S28" s="187">
        <v>83.814059999999998</v>
      </c>
      <c r="T28" s="187">
        <v>75.124690000000001</v>
      </c>
      <c r="U28" s="187">
        <v>75.455079999999995</v>
      </c>
      <c r="V28" s="301">
        <v>79.009919999999994</v>
      </c>
      <c r="X28" s="148">
        <v>0.16</v>
      </c>
      <c r="Y28" s="148">
        <v>0.17</v>
      </c>
      <c r="Z28" s="148">
        <v>0.18</v>
      </c>
      <c r="AA28" s="148">
        <v>0.19</v>
      </c>
      <c r="AB28" s="148">
        <v>0.21</v>
      </c>
      <c r="AC28" s="148">
        <v>0.22</v>
      </c>
      <c r="AD28" s="148">
        <v>0.23</v>
      </c>
      <c r="AE28" s="148">
        <v>0.24</v>
      </c>
      <c r="AF28" s="148">
        <v>0.25</v>
      </c>
      <c r="AG28" s="148">
        <v>0.27</v>
      </c>
      <c r="AH28" s="148">
        <v>0.27</v>
      </c>
      <c r="AI28" s="148">
        <v>0.28999999999999998</v>
      </c>
      <c r="AJ28" s="148">
        <v>0.31</v>
      </c>
      <c r="AK28" s="148">
        <v>0.32</v>
      </c>
      <c r="AL28" s="148">
        <v>0.33</v>
      </c>
      <c r="AM28" s="148">
        <v>0.34</v>
      </c>
      <c r="AN28" s="148">
        <v>0.35</v>
      </c>
      <c r="AO28" s="148">
        <v>0.36</v>
      </c>
      <c r="AP28" s="148">
        <v>0.37</v>
      </c>
      <c r="AQ28" s="148">
        <v>0.38</v>
      </c>
      <c r="AR28" s="148">
        <v>0.39</v>
      </c>
    </row>
    <row r="29" spans="1:44" customFormat="1" x14ac:dyDescent="0.35">
      <c r="A29" s="48" t="s">
        <v>119</v>
      </c>
      <c r="B29" s="187">
        <v>50.463769999999997</v>
      </c>
      <c r="C29" s="187">
        <v>50.789380000000001</v>
      </c>
      <c r="D29" s="187">
        <v>50.668999999999997</v>
      </c>
      <c r="E29" s="187">
        <v>49.686210000000003</v>
      </c>
      <c r="F29" s="187">
        <v>51.91525</v>
      </c>
      <c r="G29" s="187">
        <v>53.220959999999998</v>
      </c>
      <c r="H29" s="187">
        <v>53.55247</v>
      </c>
      <c r="I29" s="187">
        <v>52.370950000000001</v>
      </c>
      <c r="J29" s="187">
        <v>52.427059999999997</v>
      </c>
      <c r="K29" s="187">
        <v>53.763689999999997</v>
      </c>
      <c r="L29" s="187">
        <v>53.735979999999998</v>
      </c>
      <c r="M29" s="187">
        <v>52.693249999999999</v>
      </c>
      <c r="N29" s="187">
        <v>53.608530000000002</v>
      </c>
      <c r="O29" s="187">
        <v>51.436869999999999</v>
      </c>
      <c r="P29" s="187">
        <v>51.9681</v>
      </c>
      <c r="Q29" s="187">
        <v>52.170830000000002</v>
      </c>
      <c r="R29" s="187">
        <v>52.172789999999999</v>
      </c>
      <c r="S29" s="187">
        <v>50.954790000000003</v>
      </c>
      <c r="T29" s="187">
        <v>50.524790000000003</v>
      </c>
      <c r="U29" s="187">
        <v>50.507010000000001</v>
      </c>
      <c r="V29" s="301">
        <v>49.963009999999997</v>
      </c>
      <c r="X29" s="148">
        <v>10.29</v>
      </c>
      <c r="Y29" s="148">
        <v>10.97</v>
      </c>
      <c r="Z29" s="148">
        <v>11.62</v>
      </c>
      <c r="AA29" s="148">
        <v>12.27</v>
      </c>
      <c r="AB29" s="148">
        <v>12.57</v>
      </c>
      <c r="AC29" s="148">
        <v>13.19</v>
      </c>
      <c r="AD29" s="148">
        <v>13.68</v>
      </c>
      <c r="AE29" s="148">
        <v>14.01</v>
      </c>
      <c r="AF29" s="148">
        <v>14.6</v>
      </c>
      <c r="AG29" s="148">
        <v>14.85</v>
      </c>
      <c r="AH29" s="148">
        <v>15.45</v>
      </c>
      <c r="AI29" s="148">
        <v>16.04</v>
      </c>
      <c r="AJ29" s="148">
        <v>16.7</v>
      </c>
      <c r="AK29" s="148">
        <v>17.760000000000002</v>
      </c>
      <c r="AL29" s="148">
        <v>18.89</v>
      </c>
      <c r="AM29" s="148">
        <v>20.29</v>
      </c>
      <c r="AN29" s="148">
        <v>21.55</v>
      </c>
      <c r="AO29" s="148">
        <v>22.5</v>
      </c>
      <c r="AP29" s="148">
        <v>22.68</v>
      </c>
      <c r="AQ29" s="148">
        <v>24.14</v>
      </c>
      <c r="AR29" s="148">
        <v>25.32</v>
      </c>
    </row>
    <row r="30" spans="1:44" customFormat="1" x14ac:dyDescent="0.35">
      <c r="A30" s="48" t="s">
        <v>120</v>
      </c>
      <c r="B30" s="187">
        <v>39.349429999999998</v>
      </c>
      <c r="C30" s="187">
        <v>38.060789999999997</v>
      </c>
      <c r="D30" s="187">
        <v>35.17174</v>
      </c>
      <c r="E30" s="187">
        <v>35.31626</v>
      </c>
      <c r="F30" s="187">
        <v>34.631279999999997</v>
      </c>
      <c r="G30" s="187">
        <v>33.771169999999998</v>
      </c>
      <c r="H30" s="187">
        <v>34.391370000000002</v>
      </c>
      <c r="I30" s="187">
        <v>33.611460000000001</v>
      </c>
      <c r="J30" s="187">
        <v>35.26444</v>
      </c>
      <c r="K30" s="187">
        <v>35.024160000000002</v>
      </c>
      <c r="L30" s="187">
        <v>32.330579999999998</v>
      </c>
      <c r="M30" s="187">
        <v>28.47955</v>
      </c>
      <c r="N30" s="187">
        <v>29.826779999999999</v>
      </c>
      <c r="O30" s="187">
        <v>33.929169999999999</v>
      </c>
      <c r="P30" s="187">
        <v>32.756419999999999</v>
      </c>
      <c r="Q30" s="187">
        <v>31.995750000000001</v>
      </c>
      <c r="R30" s="187">
        <v>32.346629999999998</v>
      </c>
      <c r="S30" s="187">
        <v>32.803910000000002</v>
      </c>
      <c r="T30" s="187">
        <v>30.983360000000001</v>
      </c>
      <c r="U30" s="187">
        <v>32.325020000000002</v>
      </c>
      <c r="V30" s="301">
        <v>28.875679999999999</v>
      </c>
      <c r="X30" s="148">
        <v>2.2000000000000002</v>
      </c>
      <c r="Y30" s="148">
        <v>2.4</v>
      </c>
      <c r="Z30" s="148">
        <v>2.56</v>
      </c>
      <c r="AA30" s="148">
        <v>2.68</v>
      </c>
      <c r="AB30" s="148">
        <v>2.79</v>
      </c>
      <c r="AC30" s="148">
        <v>3.02</v>
      </c>
      <c r="AD30" s="148">
        <v>3.18</v>
      </c>
      <c r="AE30" s="148">
        <v>3.28</v>
      </c>
      <c r="AF30" s="148">
        <v>3.46</v>
      </c>
      <c r="AG30" s="148">
        <v>3.68</v>
      </c>
      <c r="AH30" s="148">
        <v>4.2300000000000004</v>
      </c>
      <c r="AI30" s="148">
        <v>5.1100000000000003</v>
      </c>
      <c r="AJ30" s="148">
        <v>5.34</v>
      </c>
      <c r="AK30" s="148">
        <v>4.25</v>
      </c>
      <c r="AL30" s="148">
        <v>4.5199999999999996</v>
      </c>
      <c r="AM30" s="148">
        <v>4.6900000000000004</v>
      </c>
      <c r="AN30" s="148">
        <v>4.8499999999999996</v>
      </c>
      <c r="AO30" s="148">
        <v>5.12</v>
      </c>
      <c r="AP30" s="148">
        <v>5.01</v>
      </c>
      <c r="AQ30" s="148">
        <v>5.2</v>
      </c>
      <c r="AR30" s="148">
        <v>5.36</v>
      </c>
    </row>
    <row r="31" spans="1:44" customFormat="1" x14ac:dyDescent="0.35">
      <c r="A31" s="48" t="s">
        <v>121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301"/>
      <c r="X31" s="148">
        <v>1.02</v>
      </c>
      <c r="Y31" s="148">
        <v>1.05</v>
      </c>
      <c r="Z31" s="148">
        <v>1.08</v>
      </c>
      <c r="AA31" s="148">
        <v>1.1100000000000001</v>
      </c>
      <c r="AB31" s="148">
        <v>1.1399999999999999</v>
      </c>
      <c r="AC31" s="148">
        <v>1.17</v>
      </c>
      <c r="AD31" s="148">
        <v>1.2</v>
      </c>
      <c r="AE31" s="148">
        <v>1.23</v>
      </c>
      <c r="AF31" s="148">
        <v>1.26</v>
      </c>
      <c r="AG31" s="148">
        <v>1.3</v>
      </c>
      <c r="AH31" s="148">
        <v>1.33</v>
      </c>
      <c r="AI31" s="148">
        <v>1.41</v>
      </c>
      <c r="AJ31" s="148">
        <v>1.45</v>
      </c>
      <c r="AK31" s="148">
        <v>1.51</v>
      </c>
      <c r="AL31" s="148">
        <v>1.58</v>
      </c>
      <c r="AM31" s="148">
        <v>1.62</v>
      </c>
      <c r="AN31" s="148">
        <v>1.68</v>
      </c>
      <c r="AO31" s="148">
        <v>1.72</v>
      </c>
      <c r="AP31" s="148">
        <v>1.72</v>
      </c>
      <c r="AQ31" s="148">
        <v>1.77</v>
      </c>
      <c r="AR31" s="148">
        <v>1.83</v>
      </c>
    </row>
    <row r="32" spans="1:44" customFormat="1" x14ac:dyDescent="0.35">
      <c r="A32" s="48" t="s">
        <v>122</v>
      </c>
      <c r="B32" s="187"/>
      <c r="C32" s="187"/>
      <c r="D32" s="187"/>
      <c r="E32" s="187"/>
      <c r="F32" s="187"/>
      <c r="G32" s="187"/>
      <c r="H32" s="187">
        <v>36.617719999999998</v>
      </c>
      <c r="I32" s="187">
        <v>35.502130000000001</v>
      </c>
      <c r="J32" s="187">
        <v>33.562510000000003</v>
      </c>
      <c r="K32" s="187">
        <v>34.09742</v>
      </c>
      <c r="L32" s="187">
        <v>42.673580000000001</v>
      </c>
      <c r="M32" s="187">
        <v>68.139359999999996</v>
      </c>
      <c r="N32" s="187">
        <v>45.704079999999998</v>
      </c>
      <c r="O32" s="187">
        <v>56.550449999999998</v>
      </c>
      <c r="P32" s="187"/>
      <c r="Q32" s="187"/>
      <c r="R32" s="187"/>
      <c r="S32" s="187"/>
      <c r="T32" s="187"/>
      <c r="U32" s="187"/>
      <c r="V32" s="301"/>
      <c r="X32" s="148">
        <v>4.62</v>
      </c>
      <c r="Y32" s="148">
        <v>4.96</v>
      </c>
      <c r="Z32" s="148">
        <v>5.22</v>
      </c>
      <c r="AA32" s="148">
        <v>5.69</v>
      </c>
      <c r="AB32" s="148">
        <v>6.06</v>
      </c>
      <c r="AC32" s="148">
        <v>6.41</v>
      </c>
      <c r="AD32" s="148">
        <v>6.55</v>
      </c>
      <c r="AE32" s="148">
        <v>7.14</v>
      </c>
      <c r="AF32" s="148">
        <v>7.11</v>
      </c>
      <c r="AG32" s="148">
        <v>7.21</v>
      </c>
      <c r="AH32" s="148">
        <v>3.51</v>
      </c>
      <c r="AI32" s="148">
        <v>4.5599999999999996</v>
      </c>
      <c r="AJ32" s="148">
        <v>5.83</v>
      </c>
      <c r="AK32" s="148">
        <v>6.23</v>
      </c>
      <c r="AL32" s="148">
        <v>5.82</v>
      </c>
      <c r="AM32" s="148">
        <v>5.61</v>
      </c>
      <c r="AN32" s="148">
        <v>5.83</v>
      </c>
      <c r="AO32" s="148">
        <v>6.49</v>
      </c>
      <c r="AP32" s="148">
        <v>6.69</v>
      </c>
      <c r="AQ32" s="148">
        <v>6.76</v>
      </c>
      <c r="AR32" s="148">
        <v>6.94</v>
      </c>
    </row>
    <row r="33" spans="1:44" customFormat="1" x14ac:dyDescent="0.35">
      <c r="A33" s="48" t="s">
        <v>123</v>
      </c>
      <c r="B33" s="187">
        <v>20.007750000000001</v>
      </c>
      <c r="C33" s="187">
        <v>20.841180000000001</v>
      </c>
      <c r="D33" s="187">
        <v>19.613689999999998</v>
      </c>
      <c r="E33" s="187">
        <v>17.995069999999998</v>
      </c>
      <c r="F33" s="187">
        <v>19.85547</v>
      </c>
      <c r="G33" s="187">
        <v>10.876150000000001</v>
      </c>
      <c r="H33" s="187">
        <v>15.49854</v>
      </c>
      <c r="I33" s="187">
        <v>26.459810000000001</v>
      </c>
      <c r="J33" s="187">
        <v>30.833320000000001</v>
      </c>
      <c r="K33" s="187">
        <v>38.005110000000002</v>
      </c>
      <c r="L33" s="187">
        <v>46.054450000000003</v>
      </c>
      <c r="M33" s="187">
        <v>45.827889999999996</v>
      </c>
      <c r="N33" s="187">
        <v>46.056919999999998</v>
      </c>
      <c r="O33" s="187">
        <v>48.768140000000002</v>
      </c>
      <c r="P33" s="187">
        <v>50.14602</v>
      </c>
      <c r="Q33" s="187">
        <v>51.368580000000001</v>
      </c>
      <c r="R33" s="187">
        <v>51.294759999999997</v>
      </c>
      <c r="S33" s="187">
        <v>37.635629999999999</v>
      </c>
      <c r="T33" s="187">
        <v>36.24335</v>
      </c>
      <c r="U33" s="187">
        <v>9.6854859999999992</v>
      </c>
      <c r="V33" s="301">
        <v>6.4480680000000001</v>
      </c>
      <c r="X33" s="148">
        <v>40.43</v>
      </c>
      <c r="Y33" s="148">
        <v>43.14</v>
      </c>
      <c r="Z33" s="148">
        <v>45.84</v>
      </c>
      <c r="AA33" s="148">
        <v>49.12</v>
      </c>
      <c r="AB33" s="148">
        <v>52.92</v>
      </c>
      <c r="AC33" s="148">
        <v>56.17</v>
      </c>
      <c r="AD33" s="148">
        <v>58.37</v>
      </c>
      <c r="AE33" s="148">
        <v>61.51</v>
      </c>
      <c r="AF33" s="148">
        <v>66.680000000000007</v>
      </c>
      <c r="AG33" s="148">
        <v>68.37</v>
      </c>
      <c r="AH33" s="148">
        <v>67.63</v>
      </c>
      <c r="AI33" s="148">
        <v>70.17</v>
      </c>
      <c r="AJ33" s="148">
        <v>75.03</v>
      </c>
      <c r="AK33" s="148">
        <v>79.14</v>
      </c>
      <c r="AL33" s="148">
        <v>82.14</v>
      </c>
      <c r="AM33" s="148">
        <v>85.53</v>
      </c>
      <c r="AN33" s="148">
        <v>88.72</v>
      </c>
      <c r="AO33" s="148">
        <v>90.52</v>
      </c>
      <c r="AP33" s="148">
        <v>90.39</v>
      </c>
      <c r="AQ33" s="148">
        <v>84.5</v>
      </c>
      <c r="AR33" s="148">
        <v>86.95</v>
      </c>
    </row>
    <row r="34" spans="1:44" customFormat="1" x14ac:dyDescent="0.35">
      <c r="A34" s="48" t="s">
        <v>124</v>
      </c>
      <c r="B34" s="187">
        <v>50.878749999999997</v>
      </c>
      <c r="C34" s="187">
        <v>57.024439999999998</v>
      </c>
      <c r="D34" s="187">
        <v>54.16498</v>
      </c>
      <c r="E34" s="187">
        <v>47.507109999999997</v>
      </c>
      <c r="F34" s="187">
        <v>49.08372</v>
      </c>
      <c r="G34" s="187">
        <v>49.184370000000001</v>
      </c>
      <c r="H34" s="187">
        <v>48.843290000000003</v>
      </c>
      <c r="I34" s="187">
        <v>50.503070000000001</v>
      </c>
      <c r="J34" s="187">
        <v>50.623019999999997</v>
      </c>
      <c r="K34" s="187">
        <v>50.851230000000001</v>
      </c>
      <c r="L34" s="187">
        <v>52.138449999999999</v>
      </c>
      <c r="M34" s="187">
        <v>51.380809999999997</v>
      </c>
      <c r="N34" s="187">
        <v>48.464239999999997</v>
      </c>
      <c r="O34" s="187">
        <v>49.171039999999998</v>
      </c>
      <c r="P34" s="187">
        <v>50.28501</v>
      </c>
      <c r="Q34" s="187">
        <v>50.546480000000003</v>
      </c>
      <c r="R34" s="187">
        <v>50.532110000000003</v>
      </c>
      <c r="S34" s="187">
        <v>51.237630000000003</v>
      </c>
      <c r="T34" s="187">
        <v>51.509830000000001</v>
      </c>
      <c r="U34" s="187">
        <v>51.192680000000003</v>
      </c>
      <c r="V34" s="301">
        <v>52.066450000000003</v>
      </c>
      <c r="X34" s="148">
        <v>2.6</v>
      </c>
      <c r="Y34" s="148">
        <v>2.78</v>
      </c>
      <c r="Z34" s="148">
        <v>2.75</v>
      </c>
      <c r="AA34" s="148">
        <v>2.62</v>
      </c>
      <c r="AB34" s="148">
        <v>2.69</v>
      </c>
      <c r="AC34" s="148">
        <v>2.66</v>
      </c>
      <c r="AD34" s="148">
        <v>2.77</v>
      </c>
      <c r="AE34" s="148">
        <v>2.92</v>
      </c>
      <c r="AF34" s="148">
        <v>3.1</v>
      </c>
      <c r="AG34" s="148">
        <v>3.47</v>
      </c>
      <c r="AH34" s="148">
        <v>3.88</v>
      </c>
      <c r="AI34" s="148">
        <v>4.32</v>
      </c>
      <c r="AJ34" s="148">
        <v>4.8099999999999996</v>
      </c>
      <c r="AK34" s="148">
        <v>5.35</v>
      </c>
      <c r="AL34" s="148">
        <v>5.97</v>
      </c>
      <c r="AM34" s="148">
        <v>6.21</v>
      </c>
      <c r="AN34" s="148">
        <v>6.45</v>
      </c>
      <c r="AO34" s="148">
        <v>6.68</v>
      </c>
      <c r="AP34" s="148">
        <v>6.73</v>
      </c>
      <c r="AQ34" s="148">
        <v>7.07</v>
      </c>
      <c r="AR34" s="148">
        <v>7.44</v>
      </c>
    </row>
    <row r="35" spans="1:44" customFormat="1" x14ac:dyDescent="0.35">
      <c r="A35" s="48" t="s">
        <v>125</v>
      </c>
      <c r="B35" s="187">
        <v>47.741390000000003</v>
      </c>
      <c r="C35" s="187">
        <v>46.537869999999998</v>
      </c>
      <c r="D35" s="187">
        <v>52.032350000000001</v>
      </c>
      <c r="E35" s="187">
        <v>45.312249999999999</v>
      </c>
      <c r="F35" s="187">
        <v>47.119790000000002</v>
      </c>
      <c r="G35" s="187">
        <v>46.926099999999998</v>
      </c>
      <c r="H35" s="187">
        <v>46.895879999999998</v>
      </c>
      <c r="I35" s="187">
        <v>44.62706</v>
      </c>
      <c r="J35" s="187">
        <v>44.785879999999999</v>
      </c>
      <c r="K35" s="187">
        <v>45.776800000000001</v>
      </c>
      <c r="L35" s="187">
        <v>44.444119999999998</v>
      </c>
      <c r="M35" s="187">
        <v>44.537289999999999</v>
      </c>
      <c r="N35" s="187">
        <v>44.045949999999998</v>
      </c>
      <c r="O35" s="187">
        <v>44.298810000000003</v>
      </c>
      <c r="P35" s="187">
        <v>44.43242</v>
      </c>
      <c r="Q35" s="187">
        <v>43.478499999999997</v>
      </c>
      <c r="R35" s="187">
        <v>43.338889999999999</v>
      </c>
      <c r="S35" s="187">
        <v>42.998109999999997</v>
      </c>
      <c r="T35" s="187">
        <v>42.838000000000001</v>
      </c>
      <c r="U35" s="187">
        <v>41.84639</v>
      </c>
      <c r="V35" s="301">
        <v>41.652140000000003</v>
      </c>
      <c r="X35" s="148">
        <v>11.65</v>
      </c>
      <c r="Y35" s="148">
        <v>12.37</v>
      </c>
      <c r="Z35" s="148">
        <v>13.08</v>
      </c>
      <c r="AA35" s="148">
        <v>14.39</v>
      </c>
      <c r="AB35" s="148">
        <v>15.41</v>
      </c>
      <c r="AC35" s="148">
        <v>16.649999999999999</v>
      </c>
      <c r="AD35" s="148">
        <v>18.38</v>
      </c>
      <c r="AE35" s="148">
        <v>19.649999999999999</v>
      </c>
      <c r="AF35" s="148">
        <v>23.57</v>
      </c>
      <c r="AG35" s="148">
        <v>24.63</v>
      </c>
      <c r="AH35" s="148">
        <v>25.52</v>
      </c>
      <c r="AI35" s="148">
        <v>25.42</v>
      </c>
      <c r="AJ35" s="148">
        <v>27.54</v>
      </c>
      <c r="AK35" s="148">
        <v>29.74</v>
      </c>
      <c r="AL35" s="148">
        <v>29.79</v>
      </c>
      <c r="AM35" s="148">
        <v>31.82</v>
      </c>
      <c r="AN35" s="148">
        <v>33.57</v>
      </c>
      <c r="AO35" s="148">
        <v>36.159999999999997</v>
      </c>
      <c r="AP35" s="148">
        <v>35.69</v>
      </c>
      <c r="AQ35" s="148">
        <v>37.83</v>
      </c>
      <c r="AR35" s="148">
        <v>39.6</v>
      </c>
    </row>
    <row r="36" spans="1:44" customFormat="1" x14ac:dyDescent="0.35">
      <c r="A36" s="48" t="s">
        <v>126</v>
      </c>
      <c r="B36" s="187">
        <v>47.609059999999999</v>
      </c>
      <c r="C36" s="187">
        <v>45.992730000000002</v>
      </c>
      <c r="D36" s="187">
        <v>45.080489999999998</v>
      </c>
      <c r="E36" s="187">
        <v>45.078969999999998</v>
      </c>
      <c r="F36" s="187">
        <v>45.552140000000001</v>
      </c>
      <c r="G36" s="187">
        <v>45.536430000000003</v>
      </c>
      <c r="H36" s="187">
        <v>43.719180000000001</v>
      </c>
      <c r="I36" s="187">
        <v>44.551470000000002</v>
      </c>
      <c r="J36" s="187">
        <v>43.316229999999997</v>
      </c>
      <c r="K36" s="187">
        <v>41.40504</v>
      </c>
      <c r="L36" s="187">
        <v>40.61148</v>
      </c>
      <c r="M36" s="187">
        <v>40.265549999999998</v>
      </c>
      <c r="N36" s="187">
        <v>41.295699999999997</v>
      </c>
      <c r="O36" s="187">
        <v>40.431170000000002</v>
      </c>
      <c r="P36" s="187">
        <v>39.448590000000003</v>
      </c>
      <c r="Q36" s="187">
        <v>37.961530000000003</v>
      </c>
      <c r="R36" s="187">
        <v>37.242800000000003</v>
      </c>
      <c r="S36" s="187">
        <v>36.832500000000003</v>
      </c>
      <c r="T36" s="187">
        <v>34.237470000000002</v>
      </c>
      <c r="U36" s="187">
        <v>32.551969999999997</v>
      </c>
      <c r="V36" s="301">
        <v>30.650790000000001</v>
      </c>
      <c r="X36" s="148">
        <v>20.77</v>
      </c>
      <c r="Y36" s="148">
        <v>22.2</v>
      </c>
      <c r="Z36" s="148">
        <v>23.93</v>
      </c>
      <c r="AA36" s="148">
        <v>25.7</v>
      </c>
      <c r="AB36" s="148">
        <v>26.89</v>
      </c>
      <c r="AC36" s="148">
        <v>29.17</v>
      </c>
      <c r="AD36" s="148">
        <v>30.79</v>
      </c>
      <c r="AE36" s="148">
        <v>32.450000000000003</v>
      </c>
      <c r="AF36" s="148">
        <v>34.520000000000003</v>
      </c>
      <c r="AG36" s="148">
        <v>37.24</v>
      </c>
      <c r="AH36" s="148">
        <v>39.159999999999997</v>
      </c>
      <c r="AI36" s="148">
        <v>41.81</v>
      </c>
      <c r="AJ36" s="148">
        <v>44.63</v>
      </c>
      <c r="AK36" s="148">
        <v>47.38</v>
      </c>
      <c r="AL36" s="148">
        <v>50.63</v>
      </c>
      <c r="AM36" s="148">
        <v>54.06</v>
      </c>
      <c r="AN36" s="148">
        <v>57.82</v>
      </c>
      <c r="AO36" s="148">
        <v>61.86</v>
      </c>
      <c r="AP36" s="148">
        <v>64.83</v>
      </c>
      <c r="AQ36" s="148">
        <v>68</v>
      </c>
      <c r="AR36" s="148">
        <v>71.27</v>
      </c>
    </row>
    <row r="37" spans="1:44" customFormat="1" x14ac:dyDescent="0.35">
      <c r="A37" s="48" t="s">
        <v>127</v>
      </c>
      <c r="B37" s="187">
        <v>49.724339999999998</v>
      </c>
      <c r="C37" s="187">
        <v>49.720590000000001</v>
      </c>
      <c r="D37" s="187">
        <v>48.809930000000001</v>
      </c>
      <c r="E37" s="187">
        <v>48.957610000000003</v>
      </c>
      <c r="F37" s="187">
        <v>47.515479999999997</v>
      </c>
      <c r="G37" s="187">
        <v>47.454680000000003</v>
      </c>
      <c r="H37" s="187">
        <v>49.029829999999997</v>
      </c>
      <c r="I37" s="187">
        <v>51.554600000000001</v>
      </c>
      <c r="J37" s="187">
        <v>52.806460000000001</v>
      </c>
      <c r="K37" s="187">
        <v>50.385620000000003</v>
      </c>
      <c r="L37" s="187">
        <v>53.193629999999999</v>
      </c>
      <c r="M37" s="187">
        <v>53.137639999999998</v>
      </c>
      <c r="N37" s="187">
        <v>53.512419999999999</v>
      </c>
      <c r="O37" s="187">
        <v>56.220410000000001</v>
      </c>
      <c r="P37" s="187">
        <v>54.182510000000001</v>
      </c>
      <c r="Q37" s="187">
        <v>52.093879999999999</v>
      </c>
      <c r="R37" s="187">
        <v>54.244540000000001</v>
      </c>
      <c r="S37" s="187">
        <v>54.603760000000001</v>
      </c>
      <c r="T37" s="187">
        <v>53.616379999999999</v>
      </c>
      <c r="U37" s="187">
        <v>50.936869999999999</v>
      </c>
      <c r="V37" s="301">
        <v>55.534570000000002</v>
      </c>
      <c r="X37" s="148">
        <v>8.7100000000000009</v>
      </c>
      <c r="Y37" s="148">
        <v>9.31</v>
      </c>
      <c r="Z37" s="148">
        <v>9.9700000000000006</v>
      </c>
      <c r="AA37" s="148">
        <v>10.69</v>
      </c>
      <c r="AB37" s="148">
        <v>11.53</v>
      </c>
      <c r="AC37" s="148">
        <v>12.49</v>
      </c>
      <c r="AD37" s="148">
        <v>13.47</v>
      </c>
      <c r="AE37" s="148">
        <v>14.71</v>
      </c>
      <c r="AF37" s="148">
        <v>16.22</v>
      </c>
      <c r="AG37" s="148">
        <v>17.12</v>
      </c>
      <c r="AH37" s="148">
        <v>18.43</v>
      </c>
      <c r="AI37" s="148">
        <v>19.36</v>
      </c>
      <c r="AJ37" s="148">
        <v>20.27</v>
      </c>
      <c r="AK37" s="148">
        <v>20.86</v>
      </c>
      <c r="AL37" s="148">
        <v>21.64</v>
      </c>
      <c r="AM37" s="148">
        <v>22.41</v>
      </c>
      <c r="AN37" s="148">
        <v>23.31</v>
      </c>
      <c r="AO37" s="148">
        <v>23.65</v>
      </c>
      <c r="AP37" s="148">
        <v>22.99</v>
      </c>
      <c r="AQ37" s="148">
        <v>23.88</v>
      </c>
      <c r="AR37" s="148">
        <v>24.5</v>
      </c>
    </row>
    <row r="38" spans="1:44" customFormat="1" x14ac:dyDescent="0.35">
      <c r="A38" s="49" t="s">
        <v>128</v>
      </c>
      <c r="B38" s="192"/>
      <c r="C38" s="191" t="s">
        <v>150</v>
      </c>
      <c r="D38" s="191" t="s">
        <v>150</v>
      </c>
      <c r="E38" s="191" t="s">
        <v>150</v>
      </c>
      <c r="F38" s="191" t="s">
        <v>150</v>
      </c>
      <c r="G38" s="191" t="s">
        <v>150</v>
      </c>
      <c r="H38" s="191" t="s">
        <v>150</v>
      </c>
      <c r="I38" s="191" t="s">
        <v>150</v>
      </c>
      <c r="J38" s="191" t="s">
        <v>150</v>
      </c>
      <c r="K38" s="191" t="s">
        <v>150</v>
      </c>
      <c r="L38" s="191" t="s">
        <v>150</v>
      </c>
      <c r="M38" s="191" t="s">
        <v>150</v>
      </c>
      <c r="N38" s="191" t="s">
        <v>150</v>
      </c>
      <c r="O38" s="191" t="s">
        <v>150</v>
      </c>
      <c r="P38" s="191" t="s">
        <v>150</v>
      </c>
      <c r="Q38" s="191" t="s">
        <v>150</v>
      </c>
      <c r="R38" s="191" t="s">
        <v>150</v>
      </c>
      <c r="S38" s="191" t="s">
        <v>150</v>
      </c>
      <c r="T38" s="191" t="s">
        <v>150</v>
      </c>
      <c r="U38" s="191" t="s">
        <v>150</v>
      </c>
      <c r="V38" s="353"/>
      <c r="X38" s="148" t="s">
        <v>150</v>
      </c>
      <c r="Y38" s="148" t="s">
        <v>150</v>
      </c>
      <c r="Z38" s="148" t="s">
        <v>150</v>
      </c>
      <c r="AA38" s="148" t="s">
        <v>150</v>
      </c>
      <c r="AB38" s="148" t="s">
        <v>150</v>
      </c>
      <c r="AC38" s="148" t="s">
        <v>150</v>
      </c>
      <c r="AD38" s="148" t="s">
        <v>150</v>
      </c>
      <c r="AE38" s="148" t="s">
        <v>150</v>
      </c>
      <c r="AF38" s="148" t="s">
        <v>150</v>
      </c>
      <c r="AG38" s="148" t="s">
        <v>150</v>
      </c>
      <c r="AH38" s="148" t="s">
        <v>150</v>
      </c>
      <c r="AI38" s="148" t="s">
        <v>150</v>
      </c>
      <c r="AJ38" s="148" t="s">
        <v>150</v>
      </c>
      <c r="AK38" s="148" t="s">
        <v>150</v>
      </c>
      <c r="AL38" s="148" t="s">
        <v>150</v>
      </c>
      <c r="AM38" s="148" t="s">
        <v>150</v>
      </c>
      <c r="AN38" s="148" t="s">
        <v>150</v>
      </c>
      <c r="AO38" s="148" t="s">
        <v>150</v>
      </c>
      <c r="AP38" s="148" t="s">
        <v>150</v>
      </c>
      <c r="AQ38" s="148" t="s">
        <v>150</v>
      </c>
      <c r="AR38" s="148" t="s">
        <v>150</v>
      </c>
    </row>
    <row r="39" spans="1:44" customFormat="1" x14ac:dyDescent="0.35">
      <c r="A39" s="48" t="s">
        <v>129</v>
      </c>
      <c r="B39" s="187">
        <v>36.151150000000001</v>
      </c>
      <c r="C39" s="187">
        <v>37.444800000000001</v>
      </c>
      <c r="D39" s="187">
        <v>41.110900000000001</v>
      </c>
      <c r="E39" s="187">
        <v>39.00779</v>
      </c>
      <c r="F39" s="187">
        <v>39.831020000000002</v>
      </c>
      <c r="G39" s="187">
        <v>40.294690000000003</v>
      </c>
      <c r="H39" s="187">
        <v>45.409829999999999</v>
      </c>
      <c r="I39" s="187">
        <v>45.244430000000001</v>
      </c>
      <c r="J39" s="187">
        <v>48.879379999999998</v>
      </c>
      <c r="K39" s="187">
        <v>49.696820000000002</v>
      </c>
      <c r="L39" s="187">
        <v>50.5794</v>
      </c>
      <c r="M39" s="187">
        <v>52.682740000000003</v>
      </c>
      <c r="N39" s="187">
        <v>52.990870000000001</v>
      </c>
      <c r="O39" s="187">
        <v>53.235289999999999</v>
      </c>
      <c r="P39" s="187">
        <v>59.023220000000002</v>
      </c>
      <c r="Q39" s="187">
        <v>58.329050000000002</v>
      </c>
      <c r="R39" s="187">
        <v>59.477420000000002</v>
      </c>
      <c r="S39" s="187">
        <v>55.472810000000003</v>
      </c>
      <c r="T39" s="187">
        <v>52.572110000000002</v>
      </c>
      <c r="U39" s="187">
        <v>47.160420000000002</v>
      </c>
      <c r="V39" s="301"/>
      <c r="X39" s="148">
        <v>6.89</v>
      </c>
      <c r="Y39" s="148">
        <v>8.35</v>
      </c>
      <c r="Z39" s="148">
        <v>8.8000000000000007</v>
      </c>
      <c r="AA39" s="148">
        <v>9.3699999999999992</v>
      </c>
      <c r="AB39" s="148">
        <v>10.15</v>
      </c>
      <c r="AC39" s="148">
        <v>12.15</v>
      </c>
      <c r="AD39" s="148">
        <v>12.56</v>
      </c>
      <c r="AE39" s="148">
        <v>13.59</v>
      </c>
      <c r="AF39" s="148">
        <v>14.46</v>
      </c>
      <c r="AG39" s="148">
        <v>15.39</v>
      </c>
      <c r="AH39" s="148">
        <v>16.79</v>
      </c>
      <c r="AI39" s="148">
        <v>18.010000000000002</v>
      </c>
      <c r="AJ39" s="148">
        <v>18.7</v>
      </c>
      <c r="AK39" s="148">
        <v>18.62</v>
      </c>
      <c r="AL39" s="148">
        <v>18.79</v>
      </c>
      <c r="AM39" s="148">
        <v>19.239999999999998</v>
      </c>
      <c r="AN39" s="148">
        <v>19.53</v>
      </c>
      <c r="AO39" s="148">
        <v>20.170000000000002</v>
      </c>
      <c r="AP39" s="148">
        <v>20.04</v>
      </c>
      <c r="AQ39" s="148">
        <v>17.03</v>
      </c>
      <c r="AR39" s="148">
        <v>15.19</v>
      </c>
    </row>
    <row r="40" spans="1:44" customFormat="1" x14ac:dyDescent="0.35">
      <c r="A40" s="48" t="s">
        <v>130</v>
      </c>
      <c r="B40" s="187">
        <v>51.572420000000001</v>
      </c>
      <c r="C40" s="187">
        <v>52.400489999999998</v>
      </c>
      <c r="D40" s="187">
        <v>52.805860000000003</v>
      </c>
      <c r="E40" s="187">
        <v>52.879959999999997</v>
      </c>
      <c r="F40" s="187">
        <v>52.744599999999998</v>
      </c>
      <c r="G40" s="187">
        <v>52.88402</v>
      </c>
      <c r="H40" s="187">
        <v>52.932119999999998</v>
      </c>
      <c r="I40" s="187">
        <v>53.323320000000002</v>
      </c>
      <c r="J40" s="187">
        <v>53.4983</v>
      </c>
      <c r="K40" s="187">
        <v>53.045789999999997</v>
      </c>
      <c r="L40" s="187">
        <v>53.151580000000003</v>
      </c>
      <c r="M40" s="187">
        <v>53.390180000000001</v>
      </c>
      <c r="N40" s="187">
        <v>53.635750000000002</v>
      </c>
      <c r="O40" s="187">
        <v>53.713830000000002</v>
      </c>
      <c r="P40" s="187">
        <v>51.207799999999999</v>
      </c>
      <c r="Q40" s="187">
        <v>51.383899999999997</v>
      </c>
      <c r="R40" s="187">
        <v>50.890169999999998</v>
      </c>
      <c r="S40" s="187">
        <v>50.84928</v>
      </c>
      <c r="T40" s="187">
        <v>51.511310000000002</v>
      </c>
      <c r="U40" s="187">
        <v>51.301499999999997</v>
      </c>
      <c r="V40" s="301">
        <v>51.038080000000001</v>
      </c>
      <c r="X40" s="148">
        <v>95.56</v>
      </c>
      <c r="Y40" s="148">
        <v>101.08</v>
      </c>
      <c r="Z40" s="148">
        <v>107.25</v>
      </c>
      <c r="AA40" s="148">
        <v>114.01</v>
      </c>
      <c r="AB40" s="148">
        <v>121.82</v>
      </c>
      <c r="AC40" s="148">
        <v>129.76</v>
      </c>
      <c r="AD40" s="148">
        <v>136.91999999999999</v>
      </c>
      <c r="AE40" s="148">
        <v>144.19999999999999</v>
      </c>
      <c r="AF40" s="148">
        <v>152.88999999999999</v>
      </c>
      <c r="AG40" s="148">
        <v>162.82</v>
      </c>
      <c r="AH40" s="148">
        <v>173.01</v>
      </c>
      <c r="AI40" s="148">
        <v>183.46</v>
      </c>
      <c r="AJ40" s="148">
        <v>195.04</v>
      </c>
      <c r="AK40" s="148">
        <v>208.39</v>
      </c>
      <c r="AL40" s="148">
        <v>223.4</v>
      </c>
      <c r="AM40" s="148">
        <v>240.34</v>
      </c>
      <c r="AN40" s="148">
        <v>259.60000000000002</v>
      </c>
      <c r="AO40" s="148">
        <v>276.83999999999997</v>
      </c>
      <c r="AP40" s="148">
        <v>292.56</v>
      </c>
      <c r="AQ40" s="148">
        <v>307.95</v>
      </c>
      <c r="AR40" s="148">
        <v>329.63</v>
      </c>
    </row>
    <row r="41" spans="1:44" customFormat="1" x14ac:dyDescent="0.35">
      <c r="A41" s="48" t="s">
        <v>131</v>
      </c>
      <c r="B41" s="187">
        <v>35.020679999999999</v>
      </c>
      <c r="C41" s="187">
        <v>35.342379999999999</v>
      </c>
      <c r="D41" s="187">
        <v>36.97466</v>
      </c>
      <c r="E41" s="187">
        <v>39.133049999999997</v>
      </c>
      <c r="F41" s="187">
        <v>38.577649999999998</v>
      </c>
      <c r="G41" s="187">
        <v>35.177010000000003</v>
      </c>
      <c r="H41" s="187">
        <v>36.326659999999997</v>
      </c>
      <c r="I41" s="187">
        <v>37.943300000000001</v>
      </c>
      <c r="J41" s="187">
        <v>37.312190000000001</v>
      </c>
      <c r="K41" s="187">
        <v>38.998469999999998</v>
      </c>
      <c r="L41" s="187">
        <v>37.320270000000001</v>
      </c>
      <c r="M41" s="187">
        <v>37.202269999999999</v>
      </c>
      <c r="N41" s="187">
        <v>38.234780000000001</v>
      </c>
      <c r="O41" s="187">
        <v>38.61862</v>
      </c>
      <c r="P41" s="187">
        <v>38.323520000000002</v>
      </c>
      <c r="Q41" s="187">
        <v>43.239319999999999</v>
      </c>
      <c r="R41" s="187">
        <v>45.614429999999999</v>
      </c>
      <c r="S41" s="187">
        <v>49.627360000000003</v>
      </c>
      <c r="T41" s="187">
        <v>49.981639999999999</v>
      </c>
      <c r="U41" s="187">
        <v>50.179169999999999</v>
      </c>
      <c r="V41" s="301"/>
      <c r="X41" s="148">
        <v>0.81</v>
      </c>
      <c r="Y41" s="148">
        <v>0.87</v>
      </c>
      <c r="Z41" s="148">
        <v>0.93</v>
      </c>
      <c r="AA41" s="148">
        <v>0.99</v>
      </c>
      <c r="AB41" s="148">
        <v>1.03</v>
      </c>
      <c r="AC41" s="148">
        <v>1.22</v>
      </c>
      <c r="AD41" s="148">
        <v>1.28</v>
      </c>
      <c r="AE41" s="148">
        <v>1.37</v>
      </c>
      <c r="AF41" s="148">
        <v>1.53</v>
      </c>
      <c r="AG41" s="148">
        <v>1.65</v>
      </c>
      <c r="AH41" s="148">
        <v>1.74</v>
      </c>
      <c r="AI41" s="148">
        <v>1.78</v>
      </c>
      <c r="AJ41" s="148">
        <v>1.88</v>
      </c>
      <c r="AK41" s="148">
        <v>2</v>
      </c>
      <c r="AL41" s="148">
        <v>2.17</v>
      </c>
      <c r="AM41" s="148">
        <v>2.27</v>
      </c>
      <c r="AN41" s="148">
        <v>2.34</v>
      </c>
      <c r="AO41" s="148">
        <v>2.4700000000000002</v>
      </c>
      <c r="AP41" s="148">
        <v>2.2200000000000002</v>
      </c>
      <c r="AQ41" s="148">
        <v>2.14</v>
      </c>
      <c r="AR41" s="148">
        <v>2.23</v>
      </c>
    </row>
    <row r="42" spans="1:44" customFormat="1" x14ac:dyDescent="0.35">
      <c r="A42" s="48" t="s">
        <v>132</v>
      </c>
      <c r="B42" s="187">
        <v>39.31711</v>
      </c>
      <c r="C42" s="187">
        <v>38.198779999999999</v>
      </c>
      <c r="D42" s="187">
        <v>39.287970000000001</v>
      </c>
      <c r="E42" s="187">
        <v>39.07761</v>
      </c>
      <c r="F42" s="187">
        <v>38.717129999999997</v>
      </c>
      <c r="G42" s="187">
        <v>38.506160000000001</v>
      </c>
      <c r="H42" s="187">
        <v>38.841619999999999</v>
      </c>
      <c r="I42" s="187">
        <v>38.789790000000004</v>
      </c>
      <c r="J42" s="187">
        <v>38.305410000000002</v>
      </c>
      <c r="K42" s="187">
        <v>37.503959999999999</v>
      </c>
      <c r="L42" s="187">
        <v>37.770009999999999</v>
      </c>
      <c r="M42" s="187">
        <v>38.507559999999998</v>
      </c>
      <c r="N42" s="187">
        <v>39.703850000000003</v>
      </c>
      <c r="O42" s="187">
        <v>39.83267</v>
      </c>
      <c r="P42" s="187">
        <v>39.885980000000004</v>
      </c>
      <c r="Q42" s="187">
        <v>39.721910000000001</v>
      </c>
      <c r="R42" s="187">
        <v>39.492069999999998</v>
      </c>
      <c r="S42" s="187">
        <v>38.84825</v>
      </c>
      <c r="T42" s="187">
        <v>36.601039999999998</v>
      </c>
      <c r="U42" s="187">
        <v>34.178069999999998</v>
      </c>
      <c r="V42" s="301">
        <v>33.853050000000003</v>
      </c>
      <c r="X42" s="148">
        <v>6.81</v>
      </c>
      <c r="Y42" s="148">
        <v>7.39</v>
      </c>
      <c r="Z42" s="148">
        <v>8.16</v>
      </c>
      <c r="AA42" s="148">
        <v>9.24</v>
      </c>
      <c r="AB42" s="148">
        <v>10.23</v>
      </c>
      <c r="AC42" s="148">
        <v>11.28</v>
      </c>
      <c r="AD42" s="148">
        <v>12.03</v>
      </c>
      <c r="AE42" s="148">
        <v>12.04</v>
      </c>
      <c r="AF42" s="148">
        <v>12.76</v>
      </c>
      <c r="AG42" s="148">
        <v>13.66</v>
      </c>
      <c r="AH42" s="148">
        <v>14.65</v>
      </c>
      <c r="AI42" s="148">
        <v>15.75</v>
      </c>
      <c r="AJ42" s="148">
        <v>16.86</v>
      </c>
      <c r="AK42" s="148">
        <v>18.05</v>
      </c>
      <c r="AL42" s="148">
        <v>19.29</v>
      </c>
      <c r="AM42" s="148">
        <v>20.64</v>
      </c>
      <c r="AN42" s="148">
        <v>22.18</v>
      </c>
      <c r="AO42" s="148">
        <v>23.74</v>
      </c>
      <c r="AP42" s="148">
        <v>23.01</v>
      </c>
      <c r="AQ42" s="148">
        <v>23.71</v>
      </c>
      <c r="AR42" s="148">
        <v>24.9</v>
      </c>
    </row>
    <row r="43" spans="1:44" customFormat="1" x14ac:dyDescent="0.35">
      <c r="A43" s="48" t="s">
        <v>133</v>
      </c>
      <c r="B43" s="187">
        <v>57.786900000000003</v>
      </c>
      <c r="C43" s="187">
        <v>57.61918</v>
      </c>
      <c r="D43" s="187">
        <v>56.915550000000003</v>
      </c>
      <c r="E43" s="187">
        <v>59.146320000000003</v>
      </c>
      <c r="F43" s="187">
        <v>65.154449999999997</v>
      </c>
      <c r="G43" s="187">
        <v>62.429110000000001</v>
      </c>
      <c r="H43" s="187">
        <v>63.020919999999997</v>
      </c>
      <c r="I43" s="187">
        <v>61.722389999999997</v>
      </c>
      <c r="J43" s="187">
        <v>63.350119999999997</v>
      </c>
      <c r="K43" s="187">
        <v>61.403840000000002</v>
      </c>
      <c r="L43" s="187">
        <v>60.933590000000002</v>
      </c>
      <c r="M43" s="187">
        <v>60.669379999999997</v>
      </c>
      <c r="N43" s="187">
        <v>61.264519999999997</v>
      </c>
      <c r="O43" s="187">
        <v>60.512439999999998</v>
      </c>
      <c r="P43" s="187">
        <v>60.966909999999999</v>
      </c>
      <c r="Q43" s="187">
        <v>62.783740000000002</v>
      </c>
      <c r="R43" s="187">
        <v>64.121939999999995</v>
      </c>
      <c r="S43" s="187">
        <v>69.03013</v>
      </c>
      <c r="T43" s="187">
        <v>67.799080000000004</v>
      </c>
      <c r="U43" s="187">
        <v>65.134439999999998</v>
      </c>
      <c r="V43" s="301"/>
      <c r="X43" s="148">
        <v>0.13</v>
      </c>
      <c r="Y43" s="148">
        <v>0.14000000000000001</v>
      </c>
      <c r="Z43" s="148">
        <v>0.13</v>
      </c>
      <c r="AA43" s="148">
        <v>0.14000000000000001</v>
      </c>
      <c r="AB43" s="148">
        <v>0.14000000000000001</v>
      </c>
      <c r="AC43" s="148">
        <v>0.14000000000000001</v>
      </c>
      <c r="AD43" s="148">
        <v>0.14000000000000001</v>
      </c>
      <c r="AE43" s="148">
        <v>0.14000000000000001</v>
      </c>
      <c r="AF43" s="148">
        <v>0.14000000000000001</v>
      </c>
      <c r="AG43" s="148">
        <v>0.14000000000000001</v>
      </c>
      <c r="AH43" s="148">
        <v>0.15</v>
      </c>
      <c r="AI43" s="148">
        <v>0.16</v>
      </c>
      <c r="AJ43" s="148">
        <v>0.16</v>
      </c>
      <c r="AK43" s="148">
        <v>0.17</v>
      </c>
      <c r="AL43" s="148">
        <v>0.17</v>
      </c>
      <c r="AM43" s="148">
        <v>0.17</v>
      </c>
      <c r="AN43" s="148">
        <v>0.18</v>
      </c>
      <c r="AO43" s="148">
        <v>0.18</v>
      </c>
      <c r="AP43" s="148">
        <v>0.18</v>
      </c>
      <c r="AQ43" s="148">
        <v>0.18</v>
      </c>
      <c r="AR43" s="148">
        <v>0.18</v>
      </c>
    </row>
    <row r="44" spans="1:44" customFormat="1" x14ac:dyDescent="0.35">
      <c r="A44" s="48" t="s">
        <v>134</v>
      </c>
      <c r="B44" s="187">
        <v>42.05294</v>
      </c>
      <c r="C44" s="187">
        <v>41.933779999999999</v>
      </c>
      <c r="D44" s="187">
        <v>44.060110000000002</v>
      </c>
      <c r="E44" s="187">
        <v>43.390410000000003</v>
      </c>
      <c r="F44" s="187">
        <v>38.14387</v>
      </c>
      <c r="G44" s="187">
        <v>41.669910000000002</v>
      </c>
      <c r="H44" s="187">
        <v>44.108089999999997</v>
      </c>
      <c r="I44" s="187">
        <v>45.698880000000003</v>
      </c>
      <c r="J44" s="187">
        <v>43.571480000000001</v>
      </c>
      <c r="K44" s="187">
        <v>41.774189999999997</v>
      </c>
      <c r="L44" s="187">
        <v>40.152320000000003</v>
      </c>
      <c r="M44" s="187">
        <v>42.492150000000002</v>
      </c>
      <c r="N44" s="187">
        <v>44.157679999999999</v>
      </c>
      <c r="O44" s="187">
        <v>44.168970000000002</v>
      </c>
      <c r="P44" s="187">
        <v>42.477119999999999</v>
      </c>
      <c r="Q44" s="187">
        <v>41.527830000000002</v>
      </c>
      <c r="R44" s="187">
        <v>41.608379999999997</v>
      </c>
      <c r="S44" s="187">
        <v>41.51435</v>
      </c>
      <c r="T44" s="187">
        <v>41.049900000000001</v>
      </c>
      <c r="U44" s="187">
        <v>38.848709999999997</v>
      </c>
      <c r="V44" s="301">
        <v>40.278770000000002</v>
      </c>
      <c r="X44" s="148">
        <v>5.56</v>
      </c>
      <c r="Y44" s="148">
        <v>5.9</v>
      </c>
      <c r="Z44" s="148">
        <v>6.32</v>
      </c>
      <c r="AA44" s="148">
        <v>6.74</v>
      </c>
      <c r="AB44" s="148">
        <v>6.68</v>
      </c>
      <c r="AC44" s="148">
        <v>7.9</v>
      </c>
      <c r="AD44" s="148">
        <v>8.52</v>
      </c>
      <c r="AE44" s="148">
        <v>9.15</v>
      </c>
      <c r="AF44" s="148">
        <v>9.9</v>
      </c>
      <c r="AG44" s="148">
        <v>10.7</v>
      </c>
      <c r="AH44" s="148">
        <v>11.54</v>
      </c>
      <c r="AI44" s="148">
        <v>12.47</v>
      </c>
      <c r="AJ44" s="148">
        <v>13.42</v>
      </c>
      <c r="AK44" s="148">
        <v>14.39</v>
      </c>
      <c r="AL44" s="148">
        <v>15.4</v>
      </c>
      <c r="AM44" s="148">
        <v>16.46</v>
      </c>
      <c r="AN44" s="148">
        <v>17.489999999999998</v>
      </c>
      <c r="AO44" s="148">
        <v>18.45</v>
      </c>
      <c r="AP44" s="148">
        <v>19.05</v>
      </c>
      <c r="AQ44" s="148">
        <v>19.71</v>
      </c>
      <c r="AR44" s="148">
        <v>20.12</v>
      </c>
    </row>
    <row r="45" spans="1:44" customFormat="1" x14ac:dyDescent="0.35">
      <c r="A45" s="48" t="s">
        <v>135</v>
      </c>
      <c r="B45" s="187"/>
      <c r="C45" s="187"/>
      <c r="D45" s="187"/>
      <c r="E45" s="187"/>
      <c r="F45" s="187"/>
      <c r="G45" s="187"/>
      <c r="H45" s="187">
        <v>37.059089999999998</v>
      </c>
      <c r="I45" s="187">
        <v>37.359870000000001</v>
      </c>
      <c r="J45" s="187">
        <v>36.67886</v>
      </c>
      <c r="K45" s="187">
        <v>36.21217</v>
      </c>
      <c r="L45" s="187">
        <v>37.03678</v>
      </c>
      <c r="M45" s="187">
        <v>38.104059999999997</v>
      </c>
      <c r="N45" s="187">
        <v>37.680480000000003</v>
      </c>
      <c r="O45" s="187">
        <v>38.759399999999999</v>
      </c>
      <c r="P45" s="187">
        <v>39.561869999999999</v>
      </c>
      <c r="Q45" s="187">
        <v>39.79495</v>
      </c>
      <c r="R45" s="187">
        <v>40.960929999999998</v>
      </c>
      <c r="S45" s="187">
        <v>40.745229999999999</v>
      </c>
      <c r="T45" s="187">
        <v>40.037430000000001</v>
      </c>
      <c r="U45" s="187">
        <v>39.903820000000003</v>
      </c>
      <c r="V45" s="301">
        <v>39.418509999999998</v>
      </c>
      <c r="X45" s="148">
        <v>18.12</v>
      </c>
      <c r="Y45" s="148">
        <v>20.57</v>
      </c>
      <c r="Z45" s="148">
        <v>23.37</v>
      </c>
      <c r="AA45" s="148">
        <v>26.5</v>
      </c>
      <c r="AB45" s="148">
        <v>29.86</v>
      </c>
      <c r="AC45" s="148">
        <v>33.26</v>
      </c>
      <c r="AD45" s="148">
        <v>36.770000000000003</v>
      </c>
      <c r="AE45" s="148">
        <v>40.58</v>
      </c>
      <c r="AF45" s="148">
        <v>43.98</v>
      </c>
      <c r="AG45" s="148">
        <v>46.96</v>
      </c>
      <c r="AH45" s="148">
        <v>49.89</v>
      </c>
      <c r="AI45" s="148">
        <v>53.67</v>
      </c>
      <c r="AJ45" s="148">
        <v>58.03</v>
      </c>
      <c r="AK45" s="148">
        <v>62.47</v>
      </c>
      <c r="AL45" s="148">
        <v>66.63</v>
      </c>
      <c r="AM45" s="148">
        <v>70.56</v>
      </c>
      <c r="AN45" s="148">
        <v>74.97</v>
      </c>
      <c r="AO45" s="148">
        <v>79.97</v>
      </c>
      <c r="AP45" s="148">
        <v>83.2</v>
      </c>
      <c r="AQ45" s="148">
        <v>80.150000000000006</v>
      </c>
      <c r="AR45" s="148">
        <v>81.75</v>
      </c>
    </row>
    <row r="46" spans="1:44" customFormat="1" x14ac:dyDescent="0.35">
      <c r="A46" s="48" t="s">
        <v>136</v>
      </c>
      <c r="B46" s="187">
        <v>43.552950000000003</v>
      </c>
      <c r="C46" s="187">
        <v>44.126640000000002</v>
      </c>
      <c r="D46" s="187">
        <v>45.171950000000002</v>
      </c>
      <c r="E46" s="187">
        <v>45.834150000000001</v>
      </c>
      <c r="F46" s="187">
        <v>47.933900000000001</v>
      </c>
      <c r="G46" s="187">
        <v>48.776980000000002</v>
      </c>
      <c r="H46" s="187">
        <v>49.204320000000003</v>
      </c>
      <c r="I46" s="187">
        <v>48.613770000000002</v>
      </c>
      <c r="J46" s="187">
        <v>46.39884</v>
      </c>
      <c r="K46" s="187">
        <v>47.902880000000003</v>
      </c>
      <c r="L46" s="187">
        <v>47.987450000000003</v>
      </c>
      <c r="M46" s="187">
        <v>48.755220000000001</v>
      </c>
      <c r="N46" s="187">
        <v>49.564019999999999</v>
      </c>
      <c r="O46" s="187">
        <v>50.539900000000003</v>
      </c>
      <c r="P46" s="187">
        <v>51.598039999999997</v>
      </c>
      <c r="Q46" s="187">
        <v>51.849780000000003</v>
      </c>
      <c r="R46" s="187">
        <v>51.590440000000001</v>
      </c>
      <c r="S46" s="187">
        <v>52.02272</v>
      </c>
      <c r="T46" s="187">
        <v>53.938850000000002</v>
      </c>
      <c r="U46" s="187">
        <v>51.537230000000001</v>
      </c>
      <c r="V46" s="301">
        <v>52.284460000000003</v>
      </c>
      <c r="X46" s="148">
        <v>12.87</v>
      </c>
      <c r="Y46" s="148">
        <v>13.61</v>
      </c>
      <c r="Z46" s="148">
        <v>14.36</v>
      </c>
      <c r="AA46" s="148">
        <v>15.05</v>
      </c>
      <c r="AB46" s="148">
        <v>15.77</v>
      </c>
      <c r="AC46" s="148">
        <v>16.73</v>
      </c>
      <c r="AD46" s="148">
        <v>17.86</v>
      </c>
      <c r="AE46" s="148">
        <v>18.95</v>
      </c>
      <c r="AF46" s="148">
        <v>20</v>
      </c>
      <c r="AG46" s="148">
        <v>20.93</v>
      </c>
      <c r="AH46" s="148">
        <v>21.77</v>
      </c>
      <c r="AI46" s="148">
        <v>22.79</v>
      </c>
      <c r="AJ46" s="148">
        <v>23.94</v>
      </c>
      <c r="AK46" s="148">
        <v>24.49</v>
      </c>
      <c r="AL46" s="148">
        <v>25.56</v>
      </c>
      <c r="AM46" s="148">
        <v>27.69</v>
      </c>
      <c r="AN46" s="148">
        <v>29.67</v>
      </c>
      <c r="AO46" s="148">
        <v>30.42</v>
      </c>
      <c r="AP46" s="148">
        <v>29.72</v>
      </c>
      <c r="AQ46" s="148">
        <v>30.97</v>
      </c>
      <c r="AR46" s="148">
        <v>32.61</v>
      </c>
    </row>
    <row r="47" spans="1:44" customFormat="1" x14ac:dyDescent="0.35">
      <c r="A47" s="48" t="s">
        <v>137</v>
      </c>
      <c r="B47" s="187"/>
      <c r="C47" s="187">
        <v>37.291870000000003</v>
      </c>
      <c r="D47" s="187">
        <v>37.991379999999999</v>
      </c>
      <c r="E47" s="187">
        <v>45.217390000000002</v>
      </c>
      <c r="F47" s="187">
        <v>46.640410000000003</v>
      </c>
      <c r="G47" s="187">
        <v>47.703180000000003</v>
      </c>
      <c r="H47" s="187">
        <v>48.069830000000003</v>
      </c>
      <c r="I47" s="187">
        <v>48.842619999999997</v>
      </c>
      <c r="J47" s="187">
        <v>48.453679999999999</v>
      </c>
      <c r="K47" s="187">
        <v>46.104930000000003</v>
      </c>
      <c r="L47" s="187">
        <v>47.706339999999997</v>
      </c>
      <c r="M47" s="187">
        <v>50.179450000000003</v>
      </c>
      <c r="N47" s="187">
        <v>48.11224</v>
      </c>
      <c r="O47" s="187">
        <v>51.092089999999999</v>
      </c>
      <c r="P47" s="187">
        <v>49.657980000000002</v>
      </c>
      <c r="Q47" s="187">
        <v>49.32199</v>
      </c>
      <c r="R47" s="187">
        <v>48.154060000000001</v>
      </c>
      <c r="S47" s="187">
        <v>49.17183</v>
      </c>
      <c r="T47" s="187">
        <v>48.63597</v>
      </c>
      <c r="U47" s="187"/>
      <c r="V47" s="301"/>
      <c r="X47" s="148">
        <v>0.67</v>
      </c>
      <c r="Y47" s="148">
        <v>0.74</v>
      </c>
      <c r="Z47" s="148">
        <v>0.79</v>
      </c>
      <c r="AA47" s="148">
        <v>0.85</v>
      </c>
      <c r="AB47" s="148">
        <v>0.89</v>
      </c>
      <c r="AC47" s="148">
        <v>0.92</v>
      </c>
      <c r="AD47" s="148">
        <v>0.98</v>
      </c>
      <c r="AE47" s="148">
        <v>1</v>
      </c>
      <c r="AF47" s="148">
        <v>1.1000000000000001</v>
      </c>
      <c r="AG47" s="148">
        <v>1.18</v>
      </c>
      <c r="AH47" s="148">
        <v>1.21</v>
      </c>
      <c r="AI47" s="148">
        <v>1.28</v>
      </c>
      <c r="AJ47" s="148">
        <v>1.29</v>
      </c>
      <c r="AK47" s="148">
        <v>1.31</v>
      </c>
      <c r="AL47" s="148">
        <v>1.38</v>
      </c>
      <c r="AM47" s="148">
        <v>1.46</v>
      </c>
      <c r="AN47" s="148">
        <v>1.51</v>
      </c>
      <c r="AO47" s="148">
        <v>1.53</v>
      </c>
      <c r="AP47" s="148">
        <v>1.47</v>
      </c>
      <c r="AQ47" s="148">
        <v>1.45</v>
      </c>
      <c r="AR47" s="148">
        <v>1.42</v>
      </c>
    </row>
    <row r="48" spans="1:44" customFormat="1" x14ac:dyDescent="0.35">
      <c r="A48" s="48" t="s">
        <v>138</v>
      </c>
      <c r="B48" s="187">
        <v>58.34525</v>
      </c>
      <c r="C48" s="187">
        <v>59.384169999999997</v>
      </c>
      <c r="D48" s="187">
        <v>60.170949999999998</v>
      </c>
      <c r="E48" s="187">
        <v>63.163119999999999</v>
      </c>
      <c r="F48" s="187">
        <v>63.079090000000001</v>
      </c>
      <c r="G48" s="187">
        <v>62.94106</v>
      </c>
      <c r="H48" s="187">
        <v>62.430059999999997</v>
      </c>
      <c r="I48" s="187">
        <v>67.4846</v>
      </c>
      <c r="J48" s="187">
        <v>68.927899999999994</v>
      </c>
      <c r="K48" s="187">
        <v>66.970740000000006</v>
      </c>
      <c r="L48" s="187">
        <v>69.126140000000007</v>
      </c>
      <c r="M48" s="187">
        <v>61.465429999999998</v>
      </c>
      <c r="N48" s="187">
        <v>63.487299999999998</v>
      </c>
      <c r="O48" s="187">
        <v>63.53266</v>
      </c>
      <c r="P48" s="187">
        <v>65.751980000000003</v>
      </c>
      <c r="Q48" s="187">
        <v>68.467759999999998</v>
      </c>
      <c r="R48" s="187">
        <v>68.087599999999995</v>
      </c>
      <c r="S48" s="187">
        <v>55.385100000000001</v>
      </c>
      <c r="T48" s="187">
        <v>48.314279999999997</v>
      </c>
      <c r="U48" s="187">
        <v>30.469380000000001</v>
      </c>
      <c r="V48" s="301">
        <v>37.189799999999998</v>
      </c>
      <c r="X48" s="148">
        <v>0.9</v>
      </c>
      <c r="Y48" s="148">
        <v>0.88</v>
      </c>
      <c r="Z48" s="148">
        <v>0.89</v>
      </c>
      <c r="AA48" s="148">
        <v>0.91</v>
      </c>
      <c r="AB48" s="148">
        <v>0.88</v>
      </c>
      <c r="AC48" s="148">
        <v>0.97</v>
      </c>
      <c r="AD48" s="148">
        <v>1.08</v>
      </c>
      <c r="AE48" s="148">
        <v>1.19</v>
      </c>
      <c r="AF48" s="148">
        <v>1.3</v>
      </c>
      <c r="AG48" s="148">
        <v>1.37</v>
      </c>
      <c r="AH48" s="148">
        <v>1.44</v>
      </c>
      <c r="AI48" s="148">
        <v>1.48</v>
      </c>
      <c r="AJ48" s="148">
        <v>1.55</v>
      </c>
      <c r="AK48" s="148">
        <v>1.59</v>
      </c>
      <c r="AL48" s="148">
        <v>1.65</v>
      </c>
      <c r="AM48" s="148">
        <v>1.6</v>
      </c>
      <c r="AN48" s="148">
        <v>1.59</v>
      </c>
      <c r="AO48" s="148">
        <v>1.62</v>
      </c>
      <c r="AP48" s="148">
        <v>1.48</v>
      </c>
      <c r="AQ48" s="148">
        <v>1.5</v>
      </c>
      <c r="AR48" s="148">
        <v>1.55</v>
      </c>
    </row>
    <row r="49" spans="1:44" customFormat="1" x14ac:dyDescent="0.35">
      <c r="A49" s="48" t="s">
        <v>139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301"/>
      <c r="X49" s="148" t="s">
        <v>150</v>
      </c>
      <c r="Y49" s="148" t="s">
        <v>150</v>
      </c>
      <c r="Z49" s="148" t="s">
        <v>150</v>
      </c>
      <c r="AA49" s="148" t="s">
        <v>150</v>
      </c>
      <c r="AB49" s="148" t="s">
        <v>150</v>
      </c>
      <c r="AC49" s="148" t="s">
        <v>150</v>
      </c>
      <c r="AD49" s="148" t="s">
        <v>150</v>
      </c>
      <c r="AE49" s="148" t="s">
        <v>150</v>
      </c>
      <c r="AF49" s="148" t="s">
        <v>150</v>
      </c>
      <c r="AG49" s="148" t="s">
        <v>150</v>
      </c>
      <c r="AH49" s="148" t="s">
        <v>150</v>
      </c>
      <c r="AI49" s="148" t="s">
        <v>150</v>
      </c>
      <c r="AJ49" s="148" t="s">
        <v>150</v>
      </c>
      <c r="AK49" s="148" t="s">
        <v>150</v>
      </c>
      <c r="AL49" s="148" t="s">
        <v>150</v>
      </c>
      <c r="AM49" s="148" t="s">
        <v>150</v>
      </c>
      <c r="AN49" s="148" t="s">
        <v>150</v>
      </c>
      <c r="AO49" s="148" t="s">
        <v>150</v>
      </c>
      <c r="AP49" s="148" t="s">
        <v>150</v>
      </c>
      <c r="AQ49" s="148" t="s">
        <v>150</v>
      </c>
      <c r="AR49" s="148" t="s">
        <v>150</v>
      </c>
    </row>
    <row r="50" spans="1:44" customFormat="1" x14ac:dyDescent="0.35">
      <c r="A50" s="48" t="s">
        <v>140</v>
      </c>
      <c r="B50" s="187">
        <v>36.532229999999998</v>
      </c>
      <c r="C50" s="187">
        <v>36.340919999999997</v>
      </c>
      <c r="D50" s="187">
        <v>35.783079999999998</v>
      </c>
      <c r="E50" s="187">
        <v>33.383369999999999</v>
      </c>
      <c r="F50" s="187">
        <v>33.335610000000003</v>
      </c>
      <c r="G50" s="187">
        <v>33.277070000000002</v>
      </c>
      <c r="H50" s="187">
        <v>33.231610000000003</v>
      </c>
      <c r="I50" s="187">
        <v>33.195259999999998</v>
      </c>
      <c r="J50" s="187">
        <v>33.16554</v>
      </c>
      <c r="K50" s="187">
        <v>33.140790000000003</v>
      </c>
      <c r="L50" s="187">
        <v>39.261209999999998</v>
      </c>
      <c r="M50" s="187">
        <v>39.320599999999999</v>
      </c>
      <c r="N50" s="187">
        <v>38.435169999999999</v>
      </c>
      <c r="O50" s="187">
        <v>41.927900000000001</v>
      </c>
      <c r="P50" s="187">
        <v>45.006819999999998</v>
      </c>
      <c r="Q50" s="187">
        <v>43.114890000000003</v>
      </c>
      <c r="R50" s="187">
        <v>41.811860000000003</v>
      </c>
      <c r="S50" s="187"/>
      <c r="T50" s="187"/>
      <c r="U50" s="187"/>
      <c r="V50" s="301"/>
      <c r="X50" s="148">
        <v>38.4</v>
      </c>
      <c r="Y50" s="148">
        <v>40.61</v>
      </c>
      <c r="Z50" s="148">
        <v>42.49</v>
      </c>
      <c r="AA50" s="148">
        <v>44.67</v>
      </c>
      <c r="AB50" s="148">
        <v>46.74</v>
      </c>
      <c r="AC50" s="148">
        <v>48.37</v>
      </c>
      <c r="AD50" s="148">
        <v>50.31</v>
      </c>
      <c r="AE50" s="148">
        <v>51.05</v>
      </c>
      <c r="AF50" s="148">
        <v>54.98</v>
      </c>
      <c r="AG50" s="148">
        <v>47.99</v>
      </c>
      <c r="AH50" s="148">
        <v>49.14</v>
      </c>
      <c r="AI50" s="148">
        <v>51.51</v>
      </c>
      <c r="AJ50" s="148">
        <v>51.41</v>
      </c>
      <c r="AK50" s="148">
        <v>37.020000000000003</v>
      </c>
      <c r="AL50" s="148">
        <v>33.549999999999997</v>
      </c>
      <c r="AM50" s="148">
        <v>31.85</v>
      </c>
      <c r="AN50" s="148">
        <v>32.090000000000003</v>
      </c>
      <c r="AO50" s="148">
        <v>32.54</v>
      </c>
      <c r="AP50" s="148">
        <v>29.77</v>
      </c>
      <c r="AQ50" s="148">
        <v>29.27</v>
      </c>
      <c r="AR50" s="148">
        <v>29.85</v>
      </c>
    </row>
    <row r="51" spans="1:44" customFormat="1" x14ac:dyDescent="0.35">
      <c r="A51" s="49" t="s">
        <v>141</v>
      </c>
      <c r="B51" s="192"/>
      <c r="C51" s="192"/>
      <c r="D51" s="192"/>
      <c r="E51" s="191" t="s">
        <v>150</v>
      </c>
      <c r="F51" s="191" t="s">
        <v>150</v>
      </c>
      <c r="G51" s="191" t="s">
        <v>150</v>
      </c>
      <c r="H51" s="191" t="s">
        <v>150</v>
      </c>
      <c r="I51" s="191" t="s">
        <v>150</v>
      </c>
      <c r="J51" s="191" t="s">
        <v>150</v>
      </c>
      <c r="K51" s="191" t="s">
        <v>150</v>
      </c>
      <c r="L51" s="191" t="s">
        <v>150</v>
      </c>
      <c r="M51" s="191" t="s">
        <v>150</v>
      </c>
      <c r="N51" s="191" t="s">
        <v>150</v>
      </c>
      <c r="O51" s="191" t="s">
        <v>150</v>
      </c>
      <c r="P51" s="191" t="s">
        <v>150</v>
      </c>
      <c r="Q51" s="191" t="s">
        <v>150</v>
      </c>
      <c r="R51" s="191" t="s">
        <v>150</v>
      </c>
      <c r="S51" s="191" t="s">
        <v>150</v>
      </c>
      <c r="T51" s="191" t="s">
        <v>150</v>
      </c>
      <c r="U51" s="191" t="s">
        <v>150</v>
      </c>
      <c r="V51" s="353"/>
      <c r="X51" s="148" t="s">
        <v>150</v>
      </c>
      <c r="Y51" s="148" t="s">
        <v>150</v>
      </c>
      <c r="Z51" s="148" t="s">
        <v>150</v>
      </c>
      <c r="AA51" s="148" t="s">
        <v>150</v>
      </c>
      <c r="AB51" s="148" t="s">
        <v>150</v>
      </c>
      <c r="AC51" s="148" t="s">
        <v>150</v>
      </c>
      <c r="AD51" s="148" t="s">
        <v>150</v>
      </c>
      <c r="AE51" s="148" t="s">
        <v>150</v>
      </c>
      <c r="AF51" s="148" t="s">
        <v>150</v>
      </c>
      <c r="AG51" s="148" t="s">
        <v>150</v>
      </c>
      <c r="AH51" s="148" t="s">
        <v>150</v>
      </c>
      <c r="AI51" s="148" t="s">
        <v>150</v>
      </c>
      <c r="AJ51" s="148" t="s">
        <v>150</v>
      </c>
      <c r="AK51" s="148" t="s">
        <v>150</v>
      </c>
      <c r="AL51" s="148" t="s">
        <v>150</v>
      </c>
      <c r="AM51" s="148" t="s">
        <v>150</v>
      </c>
      <c r="AN51" s="148" t="s">
        <v>150</v>
      </c>
      <c r="AO51" s="148" t="s">
        <v>150</v>
      </c>
      <c r="AP51" s="148" t="s">
        <v>150</v>
      </c>
      <c r="AQ51" s="148" t="s">
        <v>150</v>
      </c>
      <c r="AR51" s="148" t="s">
        <v>150</v>
      </c>
    </row>
    <row r="52" spans="1:44" customFormat="1" x14ac:dyDescent="0.35">
      <c r="A52" s="48" t="s">
        <v>142</v>
      </c>
      <c r="B52" s="187">
        <v>58.228540000000002</v>
      </c>
      <c r="C52" s="187">
        <v>55.096269999999997</v>
      </c>
      <c r="D52" s="187">
        <v>55.431100000000001</v>
      </c>
      <c r="E52" s="187">
        <v>54.296439999999997</v>
      </c>
      <c r="F52" s="187">
        <v>52.650109999999998</v>
      </c>
      <c r="G52" s="187">
        <v>52.101700000000001</v>
      </c>
      <c r="H52" s="187">
        <v>51.16028</v>
      </c>
      <c r="I52" s="187">
        <v>51.651629999999997</v>
      </c>
      <c r="J52" s="187">
        <v>52.500450000000001</v>
      </c>
      <c r="K52" s="187">
        <v>51.234020000000001</v>
      </c>
      <c r="L52" s="187">
        <v>51.01117</v>
      </c>
      <c r="M52" s="187">
        <v>51.07902</v>
      </c>
      <c r="N52" s="187">
        <v>51.812559999999998</v>
      </c>
      <c r="O52" s="187">
        <v>52.440739999999998</v>
      </c>
      <c r="P52" s="187">
        <v>53.197110000000002</v>
      </c>
      <c r="Q52" s="187">
        <v>53.522350000000003</v>
      </c>
      <c r="R52" s="187">
        <v>53.491250000000001</v>
      </c>
      <c r="S52" s="187">
        <v>54.364069999999998</v>
      </c>
      <c r="T52" s="187">
        <v>53.92042</v>
      </c>
      <c r="U52" s="187">
        <v>51.742600000000003</v>
      </c>
      <c r="V52" s="301">
        <v>48.167470000000002</v>
      </c>
      <c r="X52" s="148">
        <v>10.8</v>
      </c>
      <c r="Y52" s="148">
        <v>11.04</v>
      </c>
      <c r="Z52" s="148">
        <v>11.04</v>
      </c>
      <c r="AA52" s="148">
        <v>11.38</v>
      </c>
      <c r="AB52" s="148">
        <v>11.69</v>
      </c>
      <c r="AC52" s="148">
        <v>12.25</v>
      </c>
      <c r="AD52" s="148">
        <v>12.67</v>
      </c>
      <c r="AE52" s="148">
        <v>13.14</v>
      </c>
      <c r="AF52" s="148">
        <v>12.95</v>
      </c>
      <c r="AG52" s="148">
        <v>13.56</v>
      </c>
      <c r="AH52" s="148">
        <v>13.72</v>
      </c>
      <c r="AI52" s="148">
        <v>14.16</v>
      </c>
      <c r="AJ52" s="148">
        <v>14.57</v>
      </c>
      <c r="AK52" s="148">
        <v>14.83</v>
      </c>
      <c r="AL52" s="148">
        <v>15.18</v>
      </c>
      <c r="AM52" s="148">
        <v>15.53</v>
      </c>
      <c r="AN52" s="148">
        <v>15.66</v>
      </c>
      <c r="AO52" s="148">
        <v>15.33</v>
      </c>
      <c r="AP52" s="148">
        <v>14.83</v>
      </c>
      <c r="AQ52" s="148">
        <v>14.9</v>
      </c>
      <c r="AR52" s="148">
        <v>14.6</v>
      </c>
    </row>
    <row r="53" spans="1:44" customFormat="1" x14ac:dyDescent="0.35">
      <c r="A53" s="13" t="s">
        <v>143</v>
      </c>
      <c r="B53" s="250">
        <f t="shared" ref="B53:V53" si="0">SUMPRODUCT(B5:B37,X5:X37)/SUM(X5:X37)</f>
        <v>37.329707770057098</v>
      </c>
      <c r="C53" s="250">
        <f t="shared" si="0"/>
        <v>38.299252489486655</v>
      </c>
      <c r="D53" s="250">
        <f t="shared" si="0"/>
        <v>37.539934278357769</v>
      </c>
      <c r="E53" s="250">
        <f t="shared" si="0"/>
        <v>36.161649778991162</v>
      </c>
      <c r="F53" s="250">
        <f t="shared" si="0"/>
        <v>37.054371826859175</v>
      </c>
      <c r="G53" s="250">
        <f t="shared" si="0"/>
        <v>35.280355783923653</v>
      </c>
      <c r="H53" s="250">
        <f t="shared" si="0"/>
        <v>36.104859146465031</v>
      </c>
      <c r="I53" s="250">
        <f t="shared" si="0"/>
        <v>41.412834189343833</v>
      </c>
      <c r="J53" s="250">
        <f t="shared" si="0"/>
        <v>40.439653072677302</v>
      </c>
      <c r="K53" s="250">
        <f t="shared" si="0"/>
        <v>40.628708642265003</v>
      </c>
      <c r="L53" s="250">
        <f t="shared" si="0"/>
        <v>41.618928391637525</v>
      </c>
      <c r="M53" s="250">
        <f t="shared" si="0"/>
        <v>42.973858381366412</v>
      </c>
      <c r="N53" s="250">
        <f t="shared" si="0"/>
        <v>43.729148554633596</v>
      </c>
      <c r="O53" s="250">
        <f t="shared" si="0"/>
        <v>44.897979637004781</v>
      </c>
      <c r="P53" s="250">
        <f t="shared" si="0"/>
        <v>43.44164557211392</v>
      </c>
      <c r="Q53" s="250">
        <f t="shared" si="0"/>
        <v>43.126231461361513</v>
      </c>
      <c r="R53" s="250">
        <f t="shared" si="0"/>
        <v>42.27653246665308</v>
      </c>
      <c r="S53" s="250">
        <f t="shared" si="0"/>
        <v>40.40670964038415</v>
      </c>
      <c r="T53" s="250">
        <f t="shared" si="0"/>
        <v>40.083557231400007</v>
      </c>
      <c r="U53" s="250">
        <f t="shared" si="0"/>
        <v>35.524280306106064</v>
      </c>
      <c r="V53" s="253">
        <f t="shared" si="0"/>
        <v>34.858606577067221</v>
      </c>
    </row>
    <row r="54" spans="1:44" customFormat="1" x14ac:dyDescent="0.35">
      <c r="A54" s="38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</row>
    <row r="55" spans="1:44" customFormat="1" x14ac:dyDescent="0.35">
      <c r="A55" s="27" t="s">
        <v>145</v>
      </c>
      <c r="B55" s="270">
        <f t="shared" ref="B55:V55" si="1">AVERAGE(B5:B37)</f>
        <v>43.586056428571432</v>
      </c>
      <c r="C55" s="270">
        <f t="shared" si="1"/>
        <v>43.969772857142843</v>
      </c>
      <c r="D55" s="270">
        <f t="shared" si="1"/>
        <v>43.186866071428575</v>
      </c>
      <c r="E55" s="270">
        <f t="shared" si="1"/>
        <v>42.716333214285712</v>
      </c>
      <c r="F55" s="270">
        <f t="shared" si="1"/>
        <v>43.456433928571428</v>
      </c>
      <c r="G55" s="270">
        <f t="shared" si="1"/>
        <v>43.550117857142858</v>
      </c>
      <c r="H55" s="270">
        <f t="shared" si="1"/>
        <v>42.696173448275871</v>
      </c>
      <c r="I55" s="270">
        <f t="shared" si="1"/>
        <v>43.758757333333349</v>
      </c>
      <c r="J55" s="270">
        <f t="shared" si="1"/>
        <v>43.653814333333322</v>
      </c>
      <c r="K55" s="270">
        <f t="shared" si="1"/>
        <v>43.869101333333347</v>
      </c>
      <c r="L55" s="270">
        <f t="shared" si="1"/>
        <v>44.07178833333333</v>
      </c>
      <c r="M55" s="270">
        <f t="shared" si="1"/>
        <v>46.750031612903229</v>
      </c>
      <c r="N55" s="270">
        <f t="shared" si="1"/>
        <v>46.674209032258055</v>
      </c>
      <c r="O55" s="270">
        <f t="shared" si="1"/>
        <v>47.829104193548375</v>
      </c>
      <c r="P55" s="270">
        <f t="shared" si="1"/>
        <v>46.979440666666662</v>
      </c>
      <c r="Q55" s="270">
        <f t="shared" si="1"/>
        <v>46.640365999999993</v>
      </c>
      <c r="R55" s="270">
        <f t="shared" si="1"/>
        <v>46.887456666666679</v>
      </c>
      <c r="S55" s="270">
        <f t="shared" si="1"/>
        <v>46.524644000000002</v>
      </c>
      <c r="T55" s="270">
        <f t="shared" si="1"/>
        <v>45.786339333333338</v>
      </c>
      <c r="U55" s="270">
        <f t="shared" si="1"/>
        <v>43.982345379310345</v>
      </c>
      <c r="V55" s="270">
        <f t="shared" si="1"/>
        <v>43.440218551724129</v>
      </c>
    </row>
    <row r="56" spans="1:44" customFormat="1" x14ac:dyDescent="0.35">
      <c r="A56" s="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324"/>
    </row>
    <row r="57" spans="1:44" customFormat="1" x14ac:dyDescent="0.35">
      <c r="A57" s="13" t="s">
        <v>146</v>
      </c>
      <c r="B57" s="250">
        <f t="shared" ref="B57:V57" si="2">SUMPRODUCT(B39:B50,X39:X50)/SUM(X39:X50)</f>
        <v>41.402418677699231</v>
      </c>
      <c r="C57" s="250">
        <f t="shared" si="2"/>
        <v>41.641055442190449</v>
      </c>
      <c r="D57" s="250">
        <f t="shared" si="2"/>
        <v>41.775714073727123</v>
      </c>
      <c r="E57" s="250">
        <f t="shared" si="2"/>
        <v>41.020047411476334</v>
      </c>
      <c r="F57" s="250">
        <f t="shared" si="2"/>
        <v>40.707684579630623</v>
      </c>
      <c r="G57" s="250">
        <f t="shared" si="2"/>
        <v>40.721732870955464</v>
      </c>
      <c r="H57" s="250">
        <f t="shared" si="2"/>
        <v>45.767883268091225</v>
      </c>
      <c r="I57" s="250">
        <f t="shared" si="2"/>
        <v>46.071587021755434</v>
      </c>
      <c r="J57" s="250">
        <f t="shared" si="2"/>
        <v>45.935669700038332</v>
      </c>
      <c r="K57" s="250">
        <f t="shared" si="2"/>
        <v>46.078541938102184</v>
      </c>
      <c r="L57" s="250">
        <f t="shared" si="2"/>
        <v>47.211679672164777</v>
      </c>
      <c r="M57" s="250">
        <f t="shared" si="2"/>
        <v>47.722860951815882</v>
      </c>
      <c r="N57" s="250">
        <f t="shared" si="2"/>
        <v>47.884576024641618</v>
      </c>
      <c r="O57" s="250">
        <f t="shared" si="2"/>
        <v>48.921240551866163</v>
      </c>
      <c r="P57" s="250">
        <f t="shared" si="2"/>
        <v>48.304601411799304</v>
      </c>
      <c r="Q57" s="250">
        <f t="shared" si="2"/>
        <v>48.307837726704918</v>
      </c>
      <c r="R57" s="250">
        <f t="shared" si="2"/>
        <v>48.181438399002495</v>
      </c>
      <c r="S57" s="250">
        <f t="shared" si="2"/>
        <v>45.139850829832135</v>
      </c>
      <c r="T57" s="250">
        <f t="shared" si="2"/>
        <v>45.64993902307539</v>
      </c>
      <c r="U57" s="250">
        <f t="shared" si="2"/>
        <v>45.007819846905036</v>
      </c>
      <c r="V57" s="253">
        <f t="shared" si="2"/>
        <v>43.494310162393631</v>
      </c>
    </row>
    <row r="58" spans="1:44" customFormat="1" x14ac:dyDescent="0.35">
      <c r="A58" s="38" t="s">
        <v>216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</row>
    <row r="59" spans="1:44" customFormat="1" x14ac:dyDescent="0.35">
      <c r="A59" s="27" t="s">
        <v>147</v>
      </c>
      <c r="B59" s="270">
        <f t="shared" ref="B59:V59" si="3">AVERAGE(B39:B50)</f>
        <v>44.481292222222223</v>
      </c>
      <c r="C59" s="270">
        <f t="shared" si="3"/>
        <v>44.008301000000003</v>
      </c>
      <c r="D59" s="270">
        <f t="shared" si="3"/>
        <v>45.027240999999997</v>
      </c>
      <c r="E59" s="270">
        <f t="shared" si="3"/>
        <v>46.023317000000006</v>
      </c>
      <c r="F59" s="270">
        <f t="shared" si="3"/>
        <v>46.415773000000002</v>
      </c>
      <c r="G59" s="270">
        <f t="shared" si="3"/>
        <v>46.365918999999998</v>
      </c>
      <c r="H59" s="270">
        <f t="shared" si="3"/>
        <v>46.421286363636355</v>
      </c>
      <c r="I59" s="270">
        <f t="shared" si="3"/>
        <v>47.110748181818188</v>
      </c>
      <c r="J59" s="270">
        <f t="shared" si="3"/>
        <v>47.140154545454543</v>
      </c>
      <c r="K59" s="270">
        <f t="shared" si="3"/>
        <v>46.614052727272728</v>
      </c>
      <c r="L59" s="270">
        <f t="shared" si="3"/>
        <v>47.36591727272728</v>
      </c>
      <c r="M59" s="270">
        <f t="shared" si="3"/>
        <v>47.524458181818183</v>
      </c>
      <c r="N59" s="270">
        <f t="shared" si="3"/>
        <v>47.933332727272727</v>
      </c>
      <c r="O59" s="270">
        <f t="shared" si="3"/>
        <v>48.72125181818182</v>
      </c>
      <c r="P59" s="270">
        <f t="shared" si="3"/>
        <v>49.405567272727268</v>
      </c>
      <c r="Q59" s="270">
        <f t="shared" si="3"/>
        <v>49.957738181818179</v>
      </c>
      <c r="R59" s="270">
        <f t="shared" si="3"/>
        <v>50.16448181818182</v>
      </c>
      <c r="S59" s="270">
        <f t="shared" si="3"/>
        <v>50.266705999999999</v>
      </c>
      <c r="T59" s="270">
        <f t="shared" si="3"/>
        <v>49.044160999999995</v>
      </c>
      <c r="U59" s="270">
        <f t="shared" si="3"/>
        <v>45.412526666666665</v>
      </c>
      <c r="V59" s="270">
        <f t="shared" si="3"/>
        <v>42.343778333333333</v>
      </c>
    </row>
    <row r="60" spans="1:44" customFormat="1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324"/>
    </row>
    <row r="61" spans="1:44" customFormat="1" x14ac:dyDescent="0.35">
      <c r="A61" s="13" t="s">
        <v>148</v>
      </c>
      <c r="B61" s="250">
        <f t="shared" ref="B61:V61" si="4">SUMPRODUCT(B5:B52,X5:X52)/SUM(X5:X52)</f>
        <v>39.531310629339401</v>
      </c>
      <c r="C61" s="250">
        <f t="shared" si="4"/>
        <v>40.097218343611239</v>
      </c>
      <c r="D61" s="250">
        <f t="shared" si="4"/>
        <v>39.708648180690865</v>
      </c>
      <c r="E61" s="250">
        <f t="shared" si="4"/>
        <v>38.565850498237538</v>
      </c>
      <c r="F61" s="250">
        <f t="shared" si="4"/>
        <v>38.884910928544649</v>
      </c>
      <c r="G61" s="250">
        <f t="shared" si="4"/>
        <v>37.858562523645887</v>
      </c>
      <c r="H61" s="250">
        <f t="shared" si="4"/>
        <v>40.3673796702614</v>
      </c>
      <c r="I61" s="250">
        <f t="shared" si="4"/>
        <v>43.531300117162132</v>
      </c>
      <c r="J61" s="250">
        <f t="shared" si="4"/>
        <v>42.912196373386038</v>
      </c>
      <c r="K61" s="250">
        <f t="shared" si="4"/>
        <v>43.030434831572691</v>
      </c>
      <c r="L61" s="250">
        <f t="shared" si="4"/>
        <v>44.058602456272681</v>
      </c>
      <c r="M61" s="250">
        <f t="shared" si="4"/>
        <v>45.048354239362602</v>
      </c>
      <c r="N61" s="250">
        <f t="shared" si="4"/>
        <v>45.543640693974773</v>
      </c>
      <c r="O61" s="250">
        <f t="shared" si="4"/>
        <v>46.618804452949192</v>
      </c>
      <c r="P61" s="250">
        <f t="shared" si="4"/>
        <v>45.550593537028085</v>
      </c>
      <c r="Q61" s="250">
        <f t="shared" si="4"/>
        <v>45.389953630750369</v>
      </c>
      <c r="R61" s="250">
        <f t="shared" si="4"/>
        <v>44.876702763814137</v>
      </c>
      <c r="S61" s="250">
        <f t="shared" si="4"/>
        <v>42.567938776614895</v>
      </c>
      <c r="T61" s="250">
        <f t="shared" si="4"/>
        <v>42.616358271645545</v>
      </c>
      <c r="U61" s="250">
        <f t="shared" si="4"/>
        <v>39.74015198650396</v>
      </c>
      <c r="V61" s="253">
        <f t="shared" si="4"/>
        <v>38.690284633229638</v>
      </c>
    </row>
    <row r="62" spans="1:44" customFormat="1" x14ac:dyDescent="0.35">
      <c r="A62" s="38" t="s">
        <v>216</v>
      </c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</row>
    <row r="63" spans="1:44" customFormat="1" x14ac:dyDescent="0.35">
      <c r="A63" s="27" t="s">
        <v>149</v>
      </c>
      <c r="B63" s="270">
        <f t="shared" ref="B63:V63" si="5">AVERAGE(B5:B52)</f>
        <v>44.183414473684216</v>
      </c>
      <c r="C63" s="270">
        <f t="shared" si="5"/>
        <v>44.26494666666666</v>
      </c>
      <c r="D63" s="270">
        <f t="shared" si="5"/>
        <v>43.972711794871785</v>
      </c>
      <c r="E63" s="270">
        <f t="shared" si="5"/>
        <v>43.861203589743582</v>
      </c>
      <c r="F63" s="270">
        <f t="shared" si="5"/>
        <v>44.450974102564111</v>
      </c>
      <c r="G63" s="270">
        <f t="shared" si="5"/>
        <v>44.491389487179489</v>
      </c>
      <c r="H63" s="270">
        <f t="shared" si="5"/>
        <v>43.902035609756098</v>
      </c>
      <c r="I63" s="270">
        <f t="shared" si="5"/>
        <v>44.824585238095239</v>
      </c>
      <c r="J63" s="270">
        <f t="shared" si="5"/>
        <v>44.777537619047614</v>
      </c>
      <c r="K63" s="270">
        <f t="shared" si="5"/>
        <v>44.76337238095239</v>
      </c>
      <c r="L63" s="270">
        <f t="shared" si="5"/>
        <v>45.099759761904757</v>
      </c>
      <c r="M63" s="270">
        <f t="shared" si="5"/>
        <v>47.048814883720929</v>
      </c>
      <c r="N63" s="270">
        <f t="shared" si="5"/>
        <v>47.115806976744182</v>
      </c>
      <c r="O63" s="270">
        <f t="shared" si="5"/>
        <v>48.164575348837197</v>
      </c>
      <c r="P63" s="270">
        <f t="shared" si="5"/>
        <v>47.762894523809528</v>
      </c>
      <c r="Q63" s="270">
        <f t="shared" si="5"/>
        <v>47.67305833333333</v>
      </c>
      <c r="R63" s="270">
        <f t="shared" si="5"/>
        <v>47.902958333333338</v>
      </c>
      <c r="S63" s="270">
        <f t="shared" si="5"/>
        <v>47.628547560975612</v>
      </c>
      <c r="T63" s="270">
        <f t="shared" si="5"/>
        <v>46.779322195121964</v>
      </c>
      <c r="U63" s="270">
        <f t="shared" si="5"/>
        <v>44.511368102564099</v>
      </c>
      <c r="V63" s="270">
        <f t="shared" si="5"/>
        <v>43.388791055555551</v>
      </c>
    </row>
    <row r="64" spans="1:44" customFormat="1" x14ac:dyDescent="0.35">
      <c r="V64" s="119"/>
    </row>
  </sheetData>
  <hyperlinks>
    <hyperlink ref="A2" location="Content!A1" display="back to content page" xr:uid="{74DC42EB-120A-42AE-936A-ED2B5177112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7B23-59DB-4AEC-A367-AF7465F472A8}">
  <sheetPr codeName="Tabelle5"/>
  <dimension ref="A1:S54"/>
  <sheetViews>
    <sheetView showGridLines="0" zoomScale="90" zoomScaleNormal="90" workbookViewId="0">
      <selection activeCell="B2" sqref="B2"/>
    </sheetView>
  </sheetViews>
  <sheetFormatPr defaultColWidth="8.81640625" defaultRowHeight="14.5" x14ac:dyDescent="0.35"/>
  <cols>
    <col min="1" max="1" width="23.81640625" customWidth="1"/>
  </cols>
  <sheetData>
    <row r="1" spans="1:19" ht="15.5" x14ac:dyDescent="0.35">
      <c r="A1" s="26" t="s">
        <v>217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5.5" x14ac:dyDescent="0.35">
      <c r="A2" s="130" t="s">
        <v>92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35">
      <c r="A3" s="83"/>
      <c r="B3" s="430" t="s">
        <v>218</v>
      </c>
      <c r="C3" s="431"/>
      <c r="D3" s="431"/>
      <c r="E3" s="431"/>
      <c r="F3" s="431"/>
      <c r="G3" s="432"/>
      <c r="H3" s="433" t="s">
        <v>219</v>
      </c>
      <c r="I3" s="433"/>
      <c r="J3" s="433"/>
      <c r="K3" s="433"/>
      <c r="L3" s="433"/>
      <c r="M3" s="433"/>
      <c r="N3" s="433" t="s">
        <v>220</v>
      </c>
      <c r="O3" s="433"/>
      <c r="P3" s="433"/>
      <c r="Q3" s="433"/>
      <c r="R3" s="433"/>
      <c r="S3" s="433"/>
    </row>
    <row r="4" spans="1:19" x14ac:dyDescent="0.35">
      <c r="A4" s="83"/>
      <c r="B4" s="80">
        <v>2002</v>
      </c>
      <c r="C4" s="80">
        <v>2012</v>
      </c>
      <c r="D4" s="80">
        <v>2018</v>
      </c>
      <c r="E4" s="80">
        <v>2019</v>
      </c>
      <c r="F4" s="80">
        <v>2020</v>
      </c>
      <c r="G4" s="80">
        <v>2021</v>
      </c>
      <c r="H4" s="80">
        <v>2002</v>
      </c>
      <c r="I4" s="80">
        <v>2012</v>
      </c>
      <c r="J4" s="80">
        <v>2018</v>
      </c>
      <c r="K4" s="80">
        <v>2019</v>
      </c>
      <c r="L4" s="80">
        <v>2020</v>
      </c>
      <c r="M4" s="81">
        <v>2021</v>
      </c>
      <c r="N4" s="82">
        <v>2002</v>
      </c>
      <c r="O4" s="80">
        <v>2012</v>
      </c>
      <c r="P4" s="80">
        <v>2018</v>
      </c>
      <c r="Q4" s="80">
        <v>2019</v>
      </c>
      <c r="R4" s="80">
        <v>2020</v>
      </c>
      <c r="S4" s="80">
        <v>2021</v>
      </c>
    </row>
    <row r="5" spans="1:19" x14ac:dyDescent="0.35">
      <c r="A5" s="37" t="s">
        <v>94</v>
      </c>
      <c r="B5" s="75"/>
      <c r="C5" s="75"/>
      <c r="D5" s="75"/>
      <c r="E5" s="75"/>
      <c r="F5" s="75"/>
      <c r="G5" s="75"/>
      <c r="H5" s="76"/>
      <c r="I5" s="77"/>
      <c r="J5" s="77"/>
      <c r="K5" s="77"/>
      <c r="L5" s="77"/>
      <c r="M5" s="78"/>
      <c r="N5" s="75"/>
      <c r="O5" s="75"/>
      <c r="P5" s="75"/>
      <c r="Q5" s="75"/>
      <c r="R5" s="75"/>
      <c r="S5" s="79"/>
    </row>
    <row r="6" spans="1:19" x14ac:dyDescent="0.35">
      <c r="A6" s="84" t="s">
        <v>95</v>
      </c>
      <c r="B6" s="208">
        <v>26.320255279541019</v>
      </c>
      <c r="C6" s="208">
        <v>37.259490966796882</v>
      </c>
      <c r="D6" s="208">
        <v>45.29</v>
      </c>
      <c r="E6" s="208">
        <v>45.633880615234382</v>
      </c>
      <c r="F6" s="208">
        <v>46.9554443359375</v>
      </c>
      <c r="G6" s="208">
        <v>48.223854064941413</v>
      </c>
      <c r="H6" s="209">
        <v>47.670352935791023</v>
      </c>
      <c r="I6" s="210">
        <v>70.332771301269531</v>
      </c>
      <c r="J6" s="210">
        <v>65.27</v>
      </c>
      <c r="K6" s="210">
        <v>72.167411804199219</v>
      </c>
      <c r="L6" s="210">
        <v>73.565406799316406</v>
      </c>
      <c r="M6" s="211">
        <v>74.962936401367188</v>
      </c>
      <c r="N6" s="208">
        <v>2.7596512494028471</v>
      </c>
      <c r="O6" s="208"/>
      <c r="P6" s="208">
        <v>7.3334482365353866</v>
      </c>
      <c r="Q6" s="208"/>
      <c r="R6" s="208"/>
      <c r="S6" s="212"/>
    </row>
    <row r="7" spans="1:19" x14ac:dyDescent="0.35">
      <c r="A7" s="84" t="s">
        <v>96</v>
      </c>
      <c r="B7" s="208">
        <v>23.358942031860352</v>
      </c>
      <c r="C7" s="208">
        <v>38.4</v>
      </c>
      <c r="D7" s="208">
        <v>39.009422302246087</v>
      </c>
      <c r="E7" s="208">
        <v>39.998092651367188</v>
      </c>
      <c r="F7" s="208">
        <v>40.985931396484382</v>
      </c>
      <c r="G7" s="208">
        <v>41.9736328125</v>
      </c>
      <c r="H7" s="209">
        <v>49.230499267578118</v>
      </c>
      <c r="I7" s="210">
        <v>68.599999999999994</v>
      </c>
      <c r="J7" s="210">
        <v>64.27349853515625</v>
      </c>
      <c r="K7" s="210">
        <v>65.170928955078125</v>
      </c>
      <c r="L7" s="210">
        <v>66.065589904785156</v>
      </c>
      <c r="M7" s="211">
        <v>66.959785461425781</v>
      </c>
      <c r="N7" s="208">
        <v>6.7930635515285633</v>
      </c>
      <c r="O7" s="208">
        <v>14.55078220084263</v>
      </c>
      <c r="P7" s="208">
        <v>16.323156009348121</v>
      </c>
      <c r="Q7" s="208">
        <v>16.89068821159486</v>
      </c>
      <c r="R7" s="208">
        <v>17.447467375812892</v>
      </c>
      <c r="S7" s="212">
        <v>17.994215443310701</v>
      </c>
    </row>
    <row r="8" spans="1:19" x14ac:dyDescent="0.35">
      <c r="A8" s="84" t="s">
        <v>97</v>
      </c>
      <c r="B8" s="208">
        <v>9.9175577163696289</v>
      </c>
      <c r="C8" s="208">
        <v>15.06582069396973</v>
      </c>
      <c r="D8" s="208">
        <v>14.4</v>
      </c>
      <c r="E8" s="208">
        <v>17.600000000000001</v>
      </c>
      <c r="F8" s="208">
        <v>18.467279434204102</v>
      </c>
      <c r="G8" s="208">
        <v>18.950687408447269</v>
      </c>
      <c r="H8" s="209">
        <v>42.556400299072273</v>
      </c>
      <c r="I8" s="210">
        <v>54.287239074707031</v>
      </c>
      <c r="J8" s="210">
        <v>62.3</v>
      </c>
      <c r="K8" s="210">
        <v>64.555496215820313</v>
      </c>
      <c r="L8" s="210">
        <v>66.095405578613281</v>
      </c>
      <c r="M8" s="211">
        <v>67.61798095703125</v>
      </c>
      <c r="N8" s="208">
        <v>2.1327776270698271</v>
      </c>
      <c r="O8" s="208">
        <v>1.4516842957173139</v>
      </c>
      <c r="P8" s="208"/>
      <c r="Q8" s="208"/>
      <c r="R8" s="208"/>
      <c r="S8" s="212"/>
    </row>
    <row r="9" spans="1:19" x14ac:dyDescent="0.35">
      <c r="A9" s="84" t="s">
        <v>98</v>
      </c>
      <c r="B9" s="208">
        <v>3.117390394210815</v>
      </c>
      <c r="C9" s="208">
        <v>6.5</v>
      </c>
      <c r="D9" s="208">
        <v>9.5092926025390625</v>
      </c>
      <c r="E9" s="208">
        <v>9.8394002914428711</v>
      </c>
      <c r="F9" s="208">
        <v>9.1</v>
      </c>
      <c r="G9" s="208">
        <v>10.233827590942379</v>
      </c>
      <c r="H9" s="209">
        <v>50.211936950683587</v>
      </c>
      <c r="I9" s="210">
        <v>58.5</v>
      </c>
      <c r="J9" s="210">
        <v>59.774486541748047</v>
      </c>
      <c r="K9" s="210">
        <v>60.823024749755859</v>
      </c>
      <c r="L9" s="210">
        <v>60.5</v>
      </c>
      <c r="M9" s="211">
        <v>62.833427429199219</v>
      </c>
      <c r="N9" s="208"/>
      <c r="O9" s="208"/>
      <c r="P9" s="208">
        <v>1.977144328258813</v>
      </c>
      <c r="Q9" s="208">
        <v>1.9735831723665409</v>
      </c>
      <c r="R9" s="208">
        <v>0.9348011650553939</v>
      </c>
      <c r="S9" s="212">
        <v>1.6298224844417331</v>
      </c>
    </row>
    <row r="10" spans="1:19" x14ac:dyDescent="0.35">
      <c r="A10" s="84" t="s">
        <v>99</v>
      </c>
      <c r="B10" s="208">
        <v>6.1329541206359863</v>
      </c>
      <c r="C10" s="208">
        <v>10.97301578521729</v>
      </c>
      <c r="D10" s="208">
        <v>14.643955230712891</v>
      </c>
      <c r="E10" s="208">
        <v>14.3</v>
      </c>
      <c r="F10" s="208">
        <v>15.40571308135986</v>
      </c>
      <c r="G10" s="208">
        <v>15.680276870727541</v>
      </c>
      <c r="H10" s="209">
        <v>14.78817844390869</v>
      </c>
      <c r="I10" s="210">
        <v>27.07626914978027</v>
      </c>
      <c r="J10" s="210">
        <v>32.247982025146477</v>
      </c>
      <c r="K10" s="210">
        <v>32.1</v>
      </c>
      <c r="L10" s="210">
        <v>33.880069732666023</v>
      </c>
      <c r="M10" s="211">
        <v>34.661445617675781</v>
      </c>
      <c r="N10" s="208">
        <v>0.87257683009609621</v>
      </c>
      <c r="O10" s="208">
        <v>0.50850260213237841</v>
      </c>
      <c r="P10" s="208">
        <v>2.2254225434127259</v>
      </c>
      <c r="Q10" s="208">
        <v>1.5315608054225831</v>
      </c>
      <c r="R10" s="208">
        <v>1.918616554401934</v>
      </c>
      <c r="S10" s="212">
        <v>1.5655317576963039</v>
      </c>
    </row>
    <row r="11" spans="1:19" x14ac:dyDescent="0.35">
      <c r="A11" s="84" t="s">
        <v>100</v>
      </c>
      <c r="B11" s="208">
        <v>3.7654316425323491</v>
      </c>
      <c r="C11" s="208">
        <v>7.7917098999023438</v>
      </c>
      <c r="D11" s="208">
        <v>10.05880641937256</v>
      </c>
      <c r="E11" s="208">
        <v>8.4</v>
      </c>
      <c r="F11" s="208">
        <v>10.865676879882811</v>
      </c>
      <c r="G11" s="208">
        <v>11.268558502197269</v>
      </c>
      <c r="H11" s="209">
        <v>12.379857063293461</v>
      </c>
      <c r="I11" s="210">
        <v>24.72421836853027</v>
      </c>
      <c r="J11" s="210">
        <v>36.024585723876953</v>
      </c>
      <c r="K11" s="210">
        <v>36.700000000000003</v>
      </c>
      <c r="L11" s="210">
        <v>40.839138031005859</v>
      </c>
      <c r="M11" s="211">
        <v>43.211746215820313</v>
      </c>
      <c r="N11" s="208">
        <v>1.37775532447779</v>
      </c>
      <c r="O11" s="208">
        <v>2.976282408072926</v>
      </c>
      <c r="P11" s="208">
        <v>2.2769352230129689</v>
      </c>
      <c r="Q11" s="208"/>
      <c r="R11" s="208">
        <v>1.6478959861707541</v>
      </c>
      <c r="S11" s="212">
        <v>1.302002204128563</v>
      </c>
    </row>
    <row r="12" spans="1:19" x14ac:dyDescent="0.35">
      <c r="A12" s="84" t="s">
        <v>101</v>
      </c>
      <c r="B12" s="208">
        <v>44.8</v>
      </c>
      <c r="C12" s="208">
        <v>69.3</v>
      </c>
      <c r="D12" s="208">
        <v>81.019721984863281</v>
      </c>
      <c r="E12" s="208">
        <v>83.327949523925781</v>
      </c>
      <c r="F12" s="208">
        <v>85.635345458984375</v>
      </c>
      <c r="G12" s="208">
        <v>87.942604064941406</v>
      </c>
      <c r="H12" s="209">
        <v>74.599999999999994</v>
      </c>
      <c r="I12" s="210">
        <v>85.1</v>
      </c>
      <c r="J12" s="210">
        <v>95.64105224609375</v>
      </c>
      <c r="K12" s="210">
        <v>97.344459533691406</v>
      </c>
      <c r="L12" s="210">
        <v>99.045097351074219</v>
      </c>
      <c r="M12" s="211">
        <v>100</v>
      </c>
      <c r="N12" s="208">
        <v>33.215754212425999</v>
      </c>
      <c r="O12" s="208">
        <v>63.117995837702928</v>
      </c>
      <c r="P12" s="208">
        <v>75.057778284735946</v>
      </c>
      <c r="Q12" s="208">
        <v>77.557195880659975</v>
      </c>
      <c r="R12" s="208">
        <v>80.05647939360523</v>
      </c>
      <c r="S12" s="212">
        <v>82.869848309590552</v>
      </c>
    </row>
    <row r="13" spans="1:19" x14ac:dyDescent="0.35">
      <c r="A13" s="84" t="s">
        <v>102</v>
      </c>
      <c r="B13" s="208">
        <v>7.7260861396789551</v>
      </c>
      <c r="C13" s="208">
        <v>15.4</v>
      </c>
      <c r="D13" s="208">
        <v>18.683858871459961</v>
      </c>
      <c r="E13" s="208">
        <v>19.100000000000001</v>
      </c>
      <c r="F13" s="208">
        <v>20.07378005981445</v>
      </c>
      <c r="G13" s="208">
        <v>20.768186569213899</v>
      </c>
      <c r="H13" s="209">
        <v>25.397689819335941</v>
      </c>
      <c r="I13" s="210">
        <v>40.799999999999997</v>
      </c>
      <c r="J13" s="210">
        <v>40.774761328231683</v>
      </c>
      <c r="K13" s="210">
        <v>41.181147831657412</v>
      </c>
      <c r="L13" s="210">
        <v>42.793636999117012</v>
      </c>
      <c r="M13" s="211">
        <v>43.755892231227911</v>
      </c>
      <c r="N13" s="208"/>
      <c r="O13" s="208"/>
      <c r="P13" s="208">
        <v>1</v>
      </c>
      <c r="Q13" s="208">
        <v>1</v>
      </c>
      <c r="R13" s="208">
        <v>1</v>
      </c>
      <c r="S13" s="212">
        <v>1</v>
      </c>
    </row>
    <row r="14" spans="1:19" x14ac:dyDescent="0.35">
      <c r="A14" s="84" t="s">
        <v>103</v>
      </c>
      <c r="B14" s="208">
        <v>49.7</v>
      </c>
      <c r="C14" s="208">
        <v>54.6</v>
      </c>
      <c r="D14" s="208">
        <v>62.408332824707031</v>
      </c>
      <c r="E14" s="208">
        <v>64.7</v>
      </c>
      <c r="F14" s="208">
        <v>64.501152038574219</v>
      </c>
      <c r="G14" s="208">
        <v>65.441253662109375</v>
      </c>
      <c r="H14" s="209">
        <v>56.9</v>
      </c>
      <c r="I14" s="210">
        <v>64.242080688000001</v>
      </c>
      <c r="J14" s="210">
        <v>70.648391723632813</v>
      </c>
      <c r="K14" s="210">
        <v>71.623504638671875</v>
      </c>
      <c r="L14" s="210">
        <v>72.563941955566406</v>
      </c>
      <c r="M14" s="211">
        <v>73.487052917480469</v>
      </c>
      <c r="N14" s="208">
        <v>26.099212867342171</v>
      </c>
      <c r="O14" s="208">
        <v>22.066866409675509</v>
      </c>
      <c r="P14" s="208">
        <v>33.56940683880412</v>
      </c>
      <c r="Q14" s="208">
        <v>40.274207693978283</v>
      </c>
      <c r="R14" s="208">
        <v>35.811256263477773</v>
      </c>
      <c r="S14" s="212">
        <v>36.550839651429051</v>
      </c>
    </row>
    <row r="15" spans="1:19" x14ac:dyDescent="0.35">
      <c r="A15" s="84" t="s">
        <v>104</v>
      </c>
      <c r="B15" s="208">
        <v>32.200000000000003</v>
      </c>
      <c r="C15" s="208">
        <v>42.348258972167969</v>
      </c>
      <c r="D15" s="208">
        <v>49.147689819335938</v>
      </c>
      <c r="E15" s="208">
        <v>50.270408630371087</v>
      </c>
      <c r="F15" s="208">
        <v>51.392299652099609</v>
      </c>
      <c r="G15" s="208">
        <v>52.514049530029297</v>
      </c>
      <c r="H15" s="209">
        <v>78.3</v>
      </c>
      <c r="I15" s="210">
        <v>77.2406005859375</v>
      </c>
      <c r="J15" s="210">
        <v>76.284233093261719</v>
      </c>
      <c r="K15" s="210">
        <v>76.089553833007813</v>
      </c>
      <c r="L15" s="210">
        <v>75.892097473144531</v>
      </c>
      <c r="M15" s="211">
        <v>75.694190979003906</v>
      </c>
      <c r="N15" s="208">
        <v>13.96755188695008</v>
      </c>
      <c r="O15" s="208">
        <v>22.402576519212111</v>
      </c>
      <c r="P15" s="208">
        <v>30.996274817396571</v>
      </c>
      <c r="Q15" s="208">
        <v>32.540862885211389</v>
      </c>
      <c r="R15" s="208">
        <v>34.121342605978533</v>
      </c>
      <c r="S15" s="212">
        <v>35.738763031020561</v>
      </c>
    </row>
    <row r="16" spans="1:19" x14ac:dyDescent="0.35">
      <c r="A16" s="84" t="s">
        <v>105</v>
      </c>
      <c r="B16" s="208">
        <v>11.876157760620121</v>
      </c>
      <c r="C16" s="208">
        <v>29.01655197143555</v>
      </c>
      <c r="D16" s="208">
        <v>44.844326019287109</v>
      </c>
      <c r="E16" s="208">
        <v>48.047618865966797</v>
      </c>
      <c r="F16" s="208">
        <v>51.144596099853523</v>
      </c>
      <c r="G16" s="208">
        <v>54.18841552734375</v>
      </c>
      <c r="H16" s="209">
        <v>79.920578002929688</v>
      </c>
      <c r="I16" s="210">
        <v>87.082962036132813</v>
      </c>
      <c r="J16" s="210">
        <v>91.801521301269531</v>
      </c>
      <c r="K16" s="210">
        <v>92.668167114257813</v>
      </c>
      <c r="L16" s="210">
        <v>93.500144958496094</v>
      </c>
      <c r="M16" s="211">
        <v>94.314796447753906</v>
      </c>
      <c r="N16" s="208"/>
      <c r="O16" s="208">
        <v>16.131826004653309</v>
      </c>
      <c r="P16" s="208">
        <v>32.539818852966668</v>
      </c>
      <c r="Q16" s="208">
        <v>36.025135428671362</v>
      </c>
      <c r="R16" s="208">
        <v>39.409666964300193</v>
      </c>
      <c r="S16" s="212">
        <v>42.755702005013212</v>
      </c>
    </row>
    <row r="17" spans="1:19" x14ac:dyDescent="0.35">
      <c r="A17" s="84" t="s">
        <v>106</v>
      </c>
      <c r="B17" s="208">
        <v>31.542575836181641</v>
      </c>
      <c r="C17" s="208">
        <v>49.856407165527337</v>
      </c>
      <c r="D17" s="208">
        <v>60.3</v>
      </c>
      <c r="E17" s="208">
        <v>62.1</v>
      </c>
      <c r="F17" s="208">
        <v>62.234001159667969</v>
      </c>
      <c r="G17" s="208">
        <v>63.697360992431641</v>
      </c>
      <c r="H17" s="209">
        <v>52.523983001708977</v>
      </c>
      <c r="I17" s="210">
        <v>67.832443237304688</v>
      </c>
      <c r="J17" s="210">
        <v>76.400000000000006</v>
      </c>
      <c r="K17" s="210">
        <v>78.599999999999994</v>
      </c>
      <c r="L17" s="210">
        <v>80.911849975585938</v>
      </c>
      <c r="M17" s="211">
        <v>82.585060119628906</v>
      </c>
      <c r="N17" s="208">
        <v>10.82553970972736</v>
      </c>
      <c r="O17" s="208">
        <v>25.925379097236789</v>
      </c>
      <c r="P17" s="208"/>
      <c r="Q17" s="208"/>
      <c r="R17" s="208">
        <v>30.99507856826925</v>
      </c>
      <c r="S17" s="212">
        <v>31.22907260168272</v>
      </c>
    </row>
    <row r="18" spans="1:19" x14ac:dyDescent="0.35">
      <c r="A18" s="84" t="s">
        <v>107</v>
      </c>
      <c r="B18" s="208">
        <v>17.67770957946777</v>
      </c>
      <c r="C18" s="208">
        <v>26.2</v>
      </c>
      <c r="D18" s="208">
        <v>45</v>
      </c>
      <c r="E18" s="208">
        <v>42.2</v>
      </c>
      <c r="F18" s="208">
        <v>44.74542236328125</v>
      </c>
      <c r="G18" s="208">
        <v>46.813869476318359</v>
      </c>
      <c r="H18" s="209">
        <v>59.016826629638672</v>
      </c>
      <c r="I18" s="210">
        <v>74.2</v>
      </c>
      <c r="J18" s="210">
        <v>86.7</v>
      </c>
      <c r="K18" s="210">
        <v>86</v>
      </c>
      <c r="L18" s="210">
        <v>88.261749267578125</v>
      </c>
      <c r="M18" s="211">
        <v>89.822708129882813</v>
      </c>
      <c r="N18" s="208"/>
      <c r="O18" s="208">
        <v>1.1906502527976059</v>
      </c>
      <c r="P18" s="208">
        <v>21.400907011830061</v>
      </c>
      <c r="Q18" s="208">
        <v>17.023619811924259</v>
      </c>
      <c r="R18" s="208">
        <v>19.32499517118676</v>
      </c>
      <c r="S18" s="212">
        <v>21.267434659379528</v>
      </c>
    </row>
    <row r="19" spans="1:19" x14ac:dyDescent="0.35">
      <c r="A19" s="84" t="s">
        <v>108</v>
      </c>
      <c r="B19" s="208">
        <v>1.2795000000000001</v>
      </c>
      <c r="C19" s="208">
        <v>14.932</v>
      </c>
      <c r="D19" s="208">
        <v>28.38320159912109</v>
      </c>
      <c r="E19" s="208">
        <v>30.9319953918457</v>
      </c>
      <c r="F19" s="208">
        <v>33.374473571777337</v>
      </c>
      <c r="G19" s="208">
        <v>35.7637939453125</v>
      </c>
      <c r="H19" s="209">
        <v>24.31027793884277</v>
      </c>
      <c r="I19" s="210">
        <v>27.874164581298832</v>
      </c>
      <c r="J19" s="210">
        <v>48.087146759033203</v>
      </c>
      <c r="K19" s="210">
        <v>52.262020111083977</v>
      </c>
      <c r="L19" s="210">
        <v>56.4022216796875</v>
      </c>
      <c r="M19" s="211">
        <v>60.525093078613281</v>
      </c>
      <c r="N19" s="208"/>
      <c r="O19" s="208">
        <v>5.9736364241289994</v>
      </c>
      <c r="P19" s="208">
        <v>13.299123558616239</v>
      </c>
      <c r="Q19" s="208">
        <v>14.32376446438443</v>
      </c>
      <c r="R19" s="208">
        <v>15.13682656657892</v>
      </c>
      <c r="S19" s="212">
        <v>15.815883482030189</v>
      </c>
    </row>
    <row r="20" spans="1:19" x14ac:dyDescent="0.35">
      <c r="A20" s="84" t="s">
        <v>109</v>
      </c>
      <c r="B20" s="208">
        <v>3.3720641136169429</v>
      </c>
      <c r="C20" s="208">
        <v>20.56</v>
      </c>
      <c r="D20" s="208">
        <v>47</v>
      </c>
      <c r="E20" s="208">
        <v>44.563396453857422</v>
      </c>
      <c r="F20" s="208">
        <v>47.497013092041023</v>
      </c>
      <c r="G20" s="208">
        <v>50.377471923828118</v>
      </c>
      <c r="H20" s="209">
        <v>21.206295013427731</v>
      </c>
      <c r="I20" s="210">
        <v>59.128467559814453</v>
      </c>
      <c r="J20" s="210">
        <v>70.7</v>
      </c>
      <c r="K20" s="210">
        <v>74.447074890136719</v>
      </c>
      <c r="L20" s="210">
        <v>77.535873413085938</v>
      </c>
      <c r="M20" s="211">
        <v>80.62420654296875</v>
      </c>
      <c r="N20" s="208"/>
      <c r="O20" s="208">
        <v>7.216554714790445</v>
      </c>
      <c r="P20" s="208"/>
      <c r="Q20" s="208">
        <v>32.601972317301048</v>
      </c>
      <c r="R20" s="208">
        <v>35.210931827575827</v>
      </c>
      <c r="S20" s="212">
        <v>37.73319491204213</v>
      </c>
    </row>
    <row r="21" spans="1:19" x14ac:dyDescent="0.35">
      <c r="A21" s="84" t="s">
        <v>110</v>
      </c>
      <c r="B21" s="208"/>
      <c r="C21" s="208">
        <v>9.2513179779052734</v>
      </c>
      <c r="D21" s="208">
        <v>22.770135879516602</v>
      </c>
      <c r="E21" s="208">
        <v>23.1</v>
      </c>
      <c r="F21" s="208">
        <v>27.559749603271481</v>
      </c>
      <c r="G21" s="208">
        <v>29.84824371337891</v>
      </c>
      <c r="H21" s="209"/>
      <c r="I21" s="210">
        <v>16.098281860351559</v>
      </c>
      <c r="J21" s="210">
        <v>37.179714202880859</v>
      </c>
      <c r="K21" s="210">
        <v>37</v>
      </c>
      <c r="L21" s="210">
        <v>45.421550750732422</v>
      </c>
      <c r="M21" s="211">
        <v>49.507801055908203</v>
      </c>
      <c r="N21" s="208"/>
      <c r="O21" s="208">
        <v>2.7817462170190921</v>
      </c>
      <c r="P21" s="208">
        <v>7.6815136911397071</v>
      </c>
      <c r="Q21" s="208">
        <v>8.2720874728248734</v>
      </c>
      <c r="R21" s="208">
        <v>8.1403337848246</v>
      </c>
      <c r="S21" s="212">
        <v>8.0555468849698002</v>
      </c>
    </row>
    <row r="22" spans="1:19" x14ac:dyDescent="0.35">
      <c r="A22" s="84" t="s">
        <v>111</v>
      </c>
      <c r="B22" s="208">
        <v>13.951272010803221</v>
      </c>
      <c r="C22" s="208">
        <v>18.7</v>
      </c>
      <c r="D22" s="208">
        <v>36.5</v>
      </c>
      <c r="E22" s="208">
        <v>31.04</v>
      </c>
      <c r="F22" s="208">
        <v>32</v>
      </c>
      <c r="G22" s="208">
        <v>35.120933532714837</v>
      </c>
      <c r="H22" s="209">
        <v>49.979228973388672</v>
      </c>
      <c r="I22" s="210">
        <v>72.8</v>
      </c>
      <c r="J22" s="210">
        <v>71.2</v>
      </c>
      <c r="K22" s="210">
        <v>60.67</v>
      </c>
      <c r="L22" s="210">
        <v>72.400000000000006</v>
      </c>
      <c r="M22" s="211">
        <v>72.627525329589844</v>
      </c>
      <c r="N22" s="208"/>
      <c r="O22" s="208"/>
      <c r="P22" s="208">
        <v>15.953140680928129</v>
      </c>
      <c r="Q22" s="208">
        <v>12.98658018960286</v>
      </c>
      <c r="R22" s="208">
        <v>6.6726048766125388</v>
      </c>
      <c r="S22" s="212">
        <v>10.931949122013769</v>
      </c>
    </row>
    <row r="23" spans="1:19" x14ac:dyDescent="0.35">
      <c r="A23" s="84" t="s">
        <v>112</v>
      </c>
      <c r="B23" s="208">
        <v>5.5543251037597656</v>
      </c>
      <c r="C23" s="208">
        <v>7.4</v>
      </c>
      <c r="D23" s="208">
        <v>18.02</v>
      </c>
      <c r="E23" s="208">
        <v>11.2</v>
      </c>
      <c r="F23" s="208">
        <v>11.5</v>
      </c>
      <c r="G23" s="208">
        <v>14.18842220306396</v>
      </c>
      <c r="H23" s="209">
        <v>28.8781623840332</v>
      </c>
      <c r="I23" s="210">
        <v>37.1</v>
      </c>
      <c r="J23" s="210">
        <v>49.046703338623047</v>
      </c>
      <c r="K23" s="210">
        <v>45.5</v>
      </c>
      <c r="L23" s="210">
        <v>49.6</v>
      </c>
      <c r="M23" s="211">
        <v>54.232692718505859</v>
      </c>
      <c r="N23" s="208">
        <v>1.507263737950288</v>
      </c>
      <c r="O23" s="208">
        <v>1.8218141825939369</v>
      </c>
      <c r="P23" s="208">
        <v>11.69348633508481</v>
      </c>
      <c r="Q23" s="208">
        <v>4.087884241317032</v>
      </c>
      <c r="R23" s="208">
        <v>3.4590108161631021</v>
      </c>
      <c r="S23" s="212">
        <v>5.5791833448965651</v>
      </c>
    </row>
    <row r="24" spans="1:19" x14ac:dyDescent="0.35">
      <c r="A24" s="84" t="s">
        <v>113</v>
      </c>
      <c r="B24" s="208">
        <v>13.03592109680176</v>
      </c>
      <c r="C24" s="208">
        <v>25.6</v>
      </c>
      <c r="D24" s="208">
        <v>50.9</v>
      </c>
      <c r="E24" s="208">
        <v>47.854789733886719</v>
      </c>
      <c r="F24" s="208">
        <v>50.644065856933587</v>
      </c>
      <c r="G24" s="208">
        <v>53.38018798828125</v>
      </c>
      <c r="H24" s="209">
        <v>39.673213958740227</v>
      </c>
      <c r="I24" s="210">
        <v>76</v>
      </c>
      <c r="J24" s="210">
        <v>85.6</v>
      </c>
      <c r="K24" s="210">
        <v>90.930198669433594</v>
      </c>
      <c r="L24" s="210">
        <v>93.902297973632813</v>
      </c>
      <c r="M24" s="211">
        <v>96.873939514160156</v>
      </c>
      <c r="N24" s="208">
        <v>1.7251081787773559</v>
      </c>
      <c r="O24" s="208"/>
      <c r="P24" s="208">
        <v>25.40292968530737</v>
      </c>
      <c r="Q24" s="208">
        <v>15.178565167991049</v>
      </c>
      <c r="R24" s="208">
        <v>16.780775588490169</v>
      </c>
      <c r="S24" s="212">
        <v>18.25609411351866</v>
      </c>
    </row>
    <row r="25" spans="1:19" x14ac:dyDescent="0.35">
      <c r="A25" s="84" t="s">
        <v>114</v>
      </c>
      <c r="B25" s="208">
        <v>21.743618011474609</v>
      </c>
      <c r="C25" s="208">
        <v>36.424240112304688</v>
      </c>
      <c r="D25" s="208">
        <v>43.589279174804688</v>
      </c>
      <c r="E25" s="208">
        <v>44.947929382324219</v>
      </c>
      <c r="F25" s="208">
        <v>45.4</v>
      </c>
      <c r="G25" s="208">
        <v>47.695842742919922</v>
      </c>
      <c r="H25" s="209">
        <v>49.422809600830078</v>
      </c>
      <c r="I25" s="210">
        <v>74.361595153808594</v>
      </c>
      <c r="J25" s="210">
        <v>83.600883483886719</v>
      </c>
      <c r="K25" s="210">
        <v>85.53021240234375</v>
      </c>
      <c r="L25" s="210">
        <v>87.5</v>
      </c>
      <c r="M25" s="211">
        <v>89.691658020019531</v>
      </c>
      <c r="N25" s="208">
        <v>3.6872081349599468</v>
      </c>
      <c r="O25" s="208">
        <v>0.83957719014953358</v>
      </c>
      <c r="P25" s="208"/>
      <c r="Q25" s="208"/>
      <c r="R25" s="208"/>
      <c r="S25" s="212"/>
    </row>
    <row r="26" spans="1:19" x14ac:dyDescent="0.35">
      <c r="A26" s="84" t="s">
        <v>115</v>
      </c>
      <c r="B26" s="208">
        <v>8.3978252410888672</v>
      </c>
      <c r="C26" s="208">
        <v>21.213680267333981</v>
      </c>
      <c r="D26" s="208">
        <v>31.1</v>
      </c>
      <c r="E26" s="208">
        <v>29.686443328857418</v>
      </c>
      <c r="F26" s="208">
        <v>30.612382888793949</v>
      </c>
      <c r="G26" s="208">
        <v>31.494039535522461</v>
      </c>
      <c r="H26" s="209">
        <v>28.332052230834961</v>
      </c>
      <c r="I26" s="210">
        <v>59.92486572265625</v>
      </c>
      <c r="J26" s="210">
        <v>72.2</v>
      </c>
      <c r="K26" s="210">
        <v>72.293197631835938</v>
      </c>
      <c r="L26" s="210">
        <v>74.836135864257813</v>
      </c>
      <c r="M26" s="211">
        <v>77.378608703613281</v>
      </c>
      <c r="N26" s="208"/>
      <c r="O26" s="208">
        <v>2.279474323464092</v>
      </c>
      <c r="P26" s="208">
        <v>7.9932894900522813</v>
      </c>
      <c r="Q26" s="208">
        <v>5.1663480144808931</v>
      </c>
      <c r="R26" s="208">
        <v>4.557153823944506</v>
      </c>
      <c r="S26" s="212">
        <v>3.8126336413552</v>
      </c>
    </row>
    <row r="27" spans="1:19" x14ac:dyDescent="0.35">
      <c r="A27" s="84" t="s">
        <v>116</v>
      </c>
      <c r="B27" s="208">
        <v>8.81396484375</v>
      </c>
      <c r="C27" s="208">
        <v>14.4</v>
      </c>
      <c r="D27" s="208">
        <v>17.600000000000001</v>
      </c>
      <c r="E27" s="208">
        <v>18.45743370056152</v>
      </c>
      <c r="F27" s="208">
        <v>18.72191047668457</v>
      </c>
      <c r="G27" s="208">
        <v>18.600000000000001</v>
      </c>
      <c r="H27" s="209">
        <v>42.260951995849609</v>
      </c>
      <c r="I27" s="210">
        <v>61.8</v>
      </c>
      <c r="J27" s="210">
        <v>47.63</v>
      </c>
      <c r="K27" s="210">
        <v>62.686359405517578</v>
      </c>
      <c r="L27" s="210">
        <v>63.844841003417969</v>
      </c>
      <c r="M27" s="211">
        <v>65.900000000000006</v>
      </c>
      <c r="N27" s="208">
        <v>2.3218658768038951</v>
      </c>
      <c r="O27" s="208">
        <v>5.2286550082729324</v>
      </c>
      <c r="P27" s="208">
        <v>11.69820178796971</v>
      </c>
      <c r="Q27" s="208">
        <v>9.706800448976491</v>
      </c>
      <c r="R27" s="208">
        <v>9.7237349910341333</v>
      </c>
      <c r="S27" s="212">
        <v>9.0825019399324702</v>
      </c>
    </row>
    <row r="28" spans="1:19" x14ac:dyDescent="0.35">
      <c r="A28" s="84" t="s">
        <v>117</v>
      </c>
      <c r="B28" s="208">
        <v>6.0469560623168954</v>
      </c>
      <c r="C28" s="208">
        <v>17.5</v>
      </c>
      <c r="D28" s="208">
        <v>37.956832885742188</v>
      </c>
      <c r="E28" s="208">
        <v>46.6</v>
      </c>
      <c r="F28" s="208">
        <v>45.190109252929688</v>
      </c>
      <c r="G28" s="208">
        <v>48.700435638427727</v>
      </c>
      <c r="H28" s="209">
        <v>38.194992065429688</v>
      </c>
      <c r="I28" s="210">
        <v>67.599999999999994</v>
      </c>
      <c r="J28" s="210">
        <v>85.781036376953125</v>
      </c>
      <c r="K28" s="210">
        <v>86.4</v>
      </c>
      <c r="L28" s="210">
        <v>93.942314147949219</v>
      </c>
      <c r="M28" s="211">
        <v>97.988288879394531</v>
      </c>
      <c r="N28" s="208"/>
      <c r="O28" s="208">
        <v>7.2799774002916164</v>
      </c>
      <c r="P28" s="208">
        <v>28.014664875650311</v>
      </c>
      <c r="Q28" s="208">
        <v>38.266679757653421</v>
      </c>
      <c r="R28" s="208">
        <v>34.897398822138037</v>
      </c>
      <c r="S28" s="212">
        <v>38.196155858298553</v>
      </c>
    </row>
    <row r="29" spans="1:19" x14ac:dyDescent="0.35">
      <c r="A29" s="84" t="s">
        <v>118</v>
      </c>
      <c r="B29" s="208">
        <v>52.526824951171882</v>
      </c>
      <c r="C29" s="208">
        <v>57.9</v>
      </c>
      <c r="D29" s="208">
        <v>71</v>
      </c>
      <c r="E29" s="208">
        <v>75.122947692871094</v>
      </c>
      <c r="F29" s="208">
        <v>76.813606262207031</v>
      </c>
      <c r="G29" s="208">
        <v>78.45111083984375</v>
      </c>
      <c r="H29" s="209">
        <v>64.5892333984375</v>
      </c>
      <c r="I29" s="210">
        <v>65.3</v>
      </c>
      <c r="J29" s="210">
        <v>76.7</v>
      </c>
      <c r="K29" s="210">
        <v>77.591789245605469</v>
      </c>
      <c r="L29" s="210">
        <v>78.815711975097656</v>
      </c>
      <c r="M29" s="211">
        <v>80.022300720214844</v>
      </c>
      <c r="N29" s="208">
        <v>37.449221924246039</v>
      </c>
      <c r="O29" s="208">
        <v>42.766489233778522</v>
      </c>
      <c r="P29" s="208">
        <v>55.741723064075579</v>
      </c>
      <c r="Q29" s="208">
        <v>68.240754468958855</v>
      </c>
      <c r="R29" s="208">
        <v>71.009060018324888</v>
      </c>
      <c r="S29" s="212">
        <v>73.719149343943513</v>
      </c>
    </row>
    <row r="30" spans="1:19" x14ac:dyDescent="0.35">
      <c r="A30" s="84" t="s">
        <v>119</v>
      </c>
      <c r="B30" s="208">
        <v>36.799999999999997</v>
      </c>
      <c r="C30" s="208">
        <v>56.5</v>
      </c>
      <c r="D30" s="208">
        <v>66</v>
      </c>
      <c r="E30" s="208">
        <v>70.400000000000006</v>
      </c>
      <c r="F30" s="208">
        <v>64.3</v>
      </c>
      <c r="G30" s="208">
        <v>67.975341796875</v>
      </c>
      <c r="H30" s="209">
        <v>74.169160000000005</v>
      </c>
      <c r="I30" s="210">
        <v>86.3367919921875</v>
      </c>
      <c r="J30" s="210">
        <v>93.5</v>
      </c>
      <c r="K30" s="210">
        <v>95.2</v>
      </c>
      <c r="L30" s="210">
        <v>92</v>
      </c>
      <c r="M30" s="211">
        <v>93.94000244140625</v>
      </c>
      <c r="N30" s="208">
        <v>11.250705409352291</v>
      </c>
      <c r="O30" s="208">
        <v>32.476853607635618</v>
      </c>
      <c r="P30" s="208">
        <v>41.424557235326631</v>
      </c>
      <c r="Q30" s="208">
        <v>47.823838048292927</v>
      </c>
      <c r="R30" s="208">
        <v>38.605495424388948</v>
      </c>
      <c r="S30" s="212">
        <v>43.425097997855843</v>
      </c>
    </row>
    <row r="31" spans="1:19" x14ac:dyDescent="0.35">
      <c r="A31" s="84" t="s">
        <v>120</v>
      </c>
      <c r="B31" s="208">
        <v>9.210932731628418</v>
      </c>
      <c r="C31" s="208">
        <v>17.155887603759769</v>
      </c>
      <c r="D31" s="208">
        <v>26.1</v>
      </c>
      <c r="E31" s="208">
        <v>22.7</v>
      </c>
      <c r="F31" s="208">
        <v>26.310684204101559</v>
      </c>
      <c r="G31" s="208">
        <v>27.494049072265621</v>
      </c>
      <c r="H31" s="209">
        <v>26.354045867919918</v>
      </c>
      <c r="I31" s="210">
        <v>41.01263427734375</v>
      </c>
      <c r="J31" s="210">
        <v>53.2</v>
      </c>
      <c r="K31" s="210">
        <v>51.4</v>
      </c>
      <c r="L31" s="210">
        <v>55.017982482910163</v>
      </c>
      <c r="M31" s="211">
        <v>56.967098236083977</v>
      </c>
      <c r="N31" s="208"/>
      <c r="O31" s="208">
        <v>1.487221470958938</v>
      </c>
      <c r="P31" s="208">
        <v>6.4315098132493782</v>
      </c>
      <c r="Q31" s="208">
        <v>1.5008458986555071</v>
      </c>
      <c r="R31" s="208">
        <v>4.7222440482129846</v>
      </c>
      <c r="S31" s="212">
        <v>4.9203252585291413</v>
      </c>
    </row>
    <row r="32" spans="1:19" x14ac:dyDescent="0.35">
      <c r="A32" s="84" t="s">
        <v>121</v>
      </c>
      <c r="B32" s="208">
        <v>7.4</v>
      </c>
      <c r="C32" s="208">
        <v>51.763458251953118</v>
      </c>
      <c r="D32" s="208">
        <v>50.730018615722663</v>
      </c>
      <c r="E32" s="208">
        <v>49.2</v>
      </c>
      <c r="F32" s="208">
        <v>49.863563537597663</v>
      </c>
      <c r="G32" s="208">
        <v>49.324024200439453</v>
      </c>
      <c r="H32" s="209">
        <v>22.2</v>
      </c>
      <c r="I32" s="210">
        <v>67.369171142578125</v>
      </c>
      <c r="J32" s="210">
        <v>69.652915954589844</v>
      </c>
      <c r="K32" s="210">
        <v>69.900000000000006</v>
      </c>
      <c r="L32" s="210">
        <v>70.322349548339844</v>
      </c>
      <c r="M32" s="211">
        <v>70.622398376464844</v>
      </c>
      <c r="N32" s="208"/>
      <c r="O32" s="208">
        <v>40.666262995229829</v>
      </c>
      <c r="P32" s="208">
        <v>35.265779800475677</v>
      </c>
      <c r="Q32" s="208"/>
      <c r="R32" s="208">
        <v>32.336521667168562</v>
      </c>
      <c r="S32" s="212">
        <v>30.639716179733171</v>
      </c>
    </row>
    <row r="33" spans="1:19" x14ac:dyDescent="0.35">
      <c r="A33" s="84" t="s">
        <v>122</v>
      </c>
      <c r="B33" s="208"/>
      <c r="C33" s="208">
        <v>3.296267986297607</v>
      </c>
      <c r="D33" s="208">
        <v>6.2861685752868652</v>
      </c>
      <c r="E33" s="208">
        <v>6.7739658355712891</v>
      </c>
      <c r="F33" s="208">
        <v>7.2609338760375977</v>
      </c>
      <c r="G33" s="208">
        <v>7.7477626800537109</v>
      </c>
      <c r="H33" s="209">
        <v>8.4325933456420898</v>
      </c>
      <c r="I33" s="210">
        <v>11.05292224884033</v>
      </c>
      <c r="J33" s="210">
        <v>12.55470085144043</v>
      </c>
      <c r="K33" s="210">
        <v>13.58396053314209</v>
      </c>
      <c r="L33" s="210">
        <v>14.578550338745121</v>
      </c>
      <c r="M33" s="211">
        <v>15.555807113647459</v>
      </c>
      <c r="N33" s="208"/>
      <c r="O33" s="208">
        <v>1.5684889501260391</v>
      </c>
      <c r="P33" s="208">
        <v>4.7565638374760706</v>
      </c>
      <c r="Q33" s="208">
        <v>5.0822006913042461</v>
      </c>
      <c r="R33" s="208">
        <v>5.4087195812713844</v>
      </c>
      <c r="S33" s="212">
        <v>5.73263715411374</v>
      </c>
    </row>
    <row r="34" spans="1:19" x14ac:dyDescent="0.35">
      <c r="A34" s="84" t="s">
        <v>123</v>
      </c>
      <c r="B34" s="208"/>
      <c r="C34" s="208"/>
      <c r="D34" s="208"/>
      <c r="E34" s="208"/>
      <c r="F34" s="208"/>
      <c r="G34" s="208"/>
      <c r="H34" s="209">
        <v>61.654563903808587</v>
      </c>
      <c r="I34" s="210">
        <v>74.509757995605469</v>
      </c>
      <c r="J34" s="210">
        <v>81.094146728515625</v>
      </c>
      <c r="K34" s="210">
        <v>82.162971496582031</v>
      </c>
      <c r="L34" s="210">
        <v>83.197128295898438</v>
      </c>
      <c r="M34" s="211">
        <v>84.213951110839844</v>
      </c>
      <c r="N34" s="208">
        <v>14.1751760782775</v>
      </c>
      <c r="O34" s="208">
        <v>23.790120792724821</v>
      </c>
      <c r="P34" s="208">
        <v>41.687923609525043</v>
      </c>
      <c r="Q34" s="208">
        <v>44.365644259143288</v>
      </c>
      <c r="R34" s="208">
        <v>46.899800395461227</v>
      </c>
      <c r="S34" s="212">
        <v>49.3633418410828</v>
      </c>
    </row>
    <row r="35" spans="1:19" x14ac:dyDescent="0.35">
      <c r="A35" s="84" t="s">
        <v>124</v>
      </c>
      <c r="B35" s="208">
        <v>21.311916351318359</v>
      </c>
      <c r="C35" s="208">
        <v>39.126152038574219</v>
      </c>
      <c r="D35" s="208">
        <v>50</v>
      </c>
      <c r="E35" s="208">
        <v>52.461917877197273</v>
      </c>
      <c r="F35" s="208">
        <v>54.127597808837891</v>
      </c>
      <c r="G35" s="208">
        <v>55.740116119384773</v>
      </c>
      <c r="H35" s="209">
        <v>50.223529815673828</v>
      </c>
      <c r="I35" s="210">
        <v>76.270950317382813</v>
      </c>
      <c r="J35" s="210">
        <v>83.1</v>
      </c>
      <c r="K35" s="210">
        <v>91.570648193359375</v>
      </c>
      <c r="L35" s="210">
        <v>93.959823608398438</v>
      </c>
      <c r="M35" s="211">
        <v>96.348533630371094</v>
      </c>
      <c r="N35" s="208">
        <v>6.5444617313176394</v>
      </c>
      <c r="O35" s="208">
        <v>15.82769087098254</v>
      </c>
      <c r="P35" s="208">
        <v>26.32275299383743</v>
      </c>
      <c r="Q35" s="208">
        <v>23.8522533062173</v>
      </c>
      <c r="R35" s="208">
        <v>24.323068678374661</v>
      </c>
      <c r="S35" s="212">
        <v>24.655412164334141</v>
      </c>
    </row>
    <row r="36" spans="1:19" x14ac:dyDescent="0.35">
      <c r="A36" s="84" t="s">
        <v>125</v>
      </c>
      <c r="B36" s="208">
        <v>7.8</v>
      </c>
      <c r="C36" s="208">
        <v>20.474004745483398</v>
      </c>
      <c r="D36" s="208">
        <v>41.92</v>
      </c>
      <c r="E36" s="208">
        <v>41.3</v>
      </c>
      <c r="F36" s="208">
        <v>42.139476776123047</v>
      </c>
      <c r="G36" s="208">
        <v>45.220348358154297</v>
      </c>
      <c r="H36" s="209">
        <v>39.299999999999997</v>
      </c>
      <c r="I36" s="210">
        <v>54.610301971435547</v>
      </c>
      <c r="J36" s="210">
        <v>71.98</v>
      </c>
      <c r="K36" s="210">
        <v>70.8</v>
      </c>
      <c r="L36" s="210">
        <v>70.1080322265625</v>
      </c>
      <c r="M36" s="211">
        <v>72.292648315429688</v>
      </c>
      <c r="N36" s="208">
        <v>1.966223782459708</v>
      </c>
      <c r="O36" s="208">
        <v>11.712572112147081</v>
      </c>
      <c r="P36" s="208">
        <v>32.544636747217822</v>
      </c>
      <c r="Q36" s="208">
        <v>31.798956020015229</v>
      </c>
      <c r="R36" s="208">
        <v>32.839482587850107</v>
      </c>
      <c r="S36" s="212">
        <v>35.928120473266013</v>
      </c>
    </row>
    <row r="37" spans="1:19" x14ac:dyDescent="0.35">
      <c r="A37" s="84" t="s">
        <v>126</v>
      </c>
      <c r="B37" s="208">
        <v>10.706631660461429</v>
      </c>
      <c r="C37" s="208">
        <v>15.3</v>
      </c>
      <c r="D37" s="208">
        <v>34.929611206054688</v>
      </c>
      <c r="E37" s="208">
        <v>37.700000000000003</v>
      </c>
      <c r="F37" s="208">
        <v>39.9</v>
      </c>
      <c r="G37" s="208">
        <v>42.743362426757813</v>
      </c>
      <c r="H37" s="209">
        <v>35.858016967773438</v>
      </c>
      <c r="I37" s="210">
        <v>46.4</v>
      </c>
      <c r="J37" s="210">
        <v>67.945053100585938</v>
      </c>
      <c r="K37" s="210">
        <v>73.2</v>
      </c>
      <c r="L37" s="210">
        <v>72.900000000000006</v>
      </c>
      <c r="M37" s="211">
        <v>77.313552856445313</v>
      </c>
      <c r="N37" s="208">
        <v>3.1752039425015219</v>
      </c>
      <c r="O37" s="208">
        <v>2.2909049537684449</v>
      </c>
      <c r="P37" s="208">
        <v>18.090858441888479</v>
      </c>
      <c r="Q37" s="208">
        <v>19.00152637895966</v>
      </c>
      <c r="R37" s="208">
        <v>21.952845527133078</v>
      </c>
      <c r="S37" s="212">
        <v>23.33642584799847</v>
      </c>
    </row>
    <row r="38" spans="1:19" x14ac:dyDescent="0.35">
      <c r="A38" s="84" t="s">
        <v>127</v>
      </c>
      <c r="B38" s="208">
        <v>17.399999999999999</v>
      </c>
      <c r="C38" s="208">
        <v>29.186504364013668</v>
      </c>
      <c r="D38" s="208">
        <v>40.229339599609382</v>
      </c>
      <c r="E38" s="208">
        <v>43</v>
      </c>
      <c r="F38" s="208">
        <v>44.604068756103523</v>
      </c>
      <c r="G38" s="208">
        <v>46.685115814208977</v>
      </c>
      <c r="H38" s="209">
        <v>45.1</v>
      </c>
      <c r="I38" s="210">
        <v>60.148414611816413</v>
      </c>
      <c r="J38" s="210">
        <v>76.326225280761719</v>
      </c>
      <c r="K38" s="210">
        <v>79.485527038574219</v>
      </c>
      <c r="L38" s="210">
        <v>82.610160827636719</v>
      </c>
      <c r="M38" s="211">
        <v>85.717453002929688</v>
      </c>
      <c r="N38" s="208">
        <v>2.170904628096221</v>
      </c>
      <c r="O38" s="208">
        <v>8.2389668211273062</v>
      </c>
      <c r="P38" s="208">
        <v>12.414177071834709</v>
      </c>
      <c r="Q38" s="208">
        <v>14.24892343174602</v>
      </c>
      <c r="R38" s="208">
        <v>13.971175916782091</v>
      </c>
      <c r="S38" s="212">
        <v>14.500954556115969</v>
      </c>
    </row>
    <row r="39" spans="1:19" x14ac:dyDescent="0.35">
      <c r="A39" s="59" t="s">
        <v>128</v>
      </c>
      <c r="B39" s="208"/>
      <c r="C39" s="208"/>
      <c r="D39" s="208"/>
      <c r="E39" s="208"/>
      <c r="F39" s="208"/>
      <c r="G39" s="208"/>
      <c r="H39" s="209"/>
      <c r="I39" s="210"/>
      <c r="J39" s="210"/>
      <c r="K39" s="210"/>
      <c r="L39" s="210"/>
      <c r="M39" s="211"/>
      <c r="N39" s="208"/>
      <c r="O39" s="208"/>
      <c r="P39" s="208"/>
      <c r="Q39" s="208"/>
      <c r="R39" s="208"/>
      <c r="S39" s="212"/>
    </row>
    <row r="40" spans="1:19" x14ac:dyDescent="0.35">
      <c r="A40" s="84" t="s">
        <v>129</v>
      </c>
      <c r="B40" s="208">
        <v>14.13361644744873</v>
      </c>
      <c r="C40" s="208">
        <v>69.099999999999994</v>
      </c>
      <c r="D40" s="208">
        <v>93.430877685546875</v>
      </c>
      <c r="E40" s="208">
        <v>97.7</v>
      </c>
      <c r="F40" s="208">
        <v>97.7</v>
      </c>
      <c r="G40" s="208">
        <v>97.7</v>
      </c>
      <c r="H40" s="209">
        <v>76.125900268554688</v>
      </c>
      <c r="I40" s="210">
        <v>95</v>
      </c>
      <c r="J40" s="210">
        <v>98.76361083984375</v>
      </c>
      <c r="K40" s="210">
        <v>99.5</v>
      </c>
      <c r="L40" s="210">
        <v>99.5</v>
      </c>
      <c r="M40" s="211">
        <v>99.5</v>
      </c>
      <c r="N40" s="208"/>
      <c r="O40" s="208">
        <v>60.849156600569771</v>
      </c>
      <c r="P40" s="208">
        <v>91.606060023009533</v>
      </c>
      <c r="Q40" s="208">
        <v>97.075626950131351</v>
      </c>
      <c r="R40" s="208">
        <v>97.066712593295222</v>
      </c>
      <c r="S40" s="212">
        <v>97.057202217838352</v>
      </c>
    </row>
    <row r="41" spans="1:19" x14ac:dyDescent="0.35">
      <c r="A41" s="84" t="s">
        <v>130</v>
      </c>
      <c r="B41" s="208">
        <v>37.754127502441413</v>
      </c>
      <c r="C41" s="208">
        <v>65.545745849609375</v>
      </c>
      <c r="D41" s="208">
        <v>86.915283203125</v>
      </c>
      <c r="E41" s="208">
        <v>92.2</v>
      </c>
      <c r="F41" s="208">
        <v>96.2</v>
      </c>
      <c r="G41" s="208">
        <v>98.99102783203125</v>
      </c>
      <c r="H41" s="209">
        <v>78.654548645019531</v>
      </c>
      <c r="I41" s="210">
        <v>90.576095581054688</v>
      </c>
      <c r="J41" s="210">
        <v>96.583503723144531</v>
      </c>
      <c r="K41" s="210">
        <v>97.8</v>
      </c>
      <c r="L41" s="210">
        <v>97.8</v>
      </c>
      <c r="M41" s="211">
        <v>99.691482543945313</v>
      </c>
      <c r="N41" s="208">
        <v>24.29749557625961</v>
      </c>
      <c r="O41" s="208">
        <v>53.770546666266171</v>
      </c>
      <c r="P41" s="208">
        <v>81.32624379081156</v>
      </c>
      <c r="Q41" s="208">
        <v>88.853598516340142</v>
      </c>
      <c r="R41" s="208">
        <v>95.211966431847941</v>
      </c>
      <c r="S41" s="212">
        <v>98.544211742354491</v>
      </c>
    </row>
    <row r="42" spans="1:19" x14ac:dyDescent="0.35">
      <c r="A42" s="84" t="s">
        <v>131</v>
      </c>
      <c r="B42" s="208">
        <v>44.119186401367188</v>
      </c>
      <c r="C42" s="208">
        <v>91.5</v>
      </c>
      <c r="D42" s="208">
        <v>99.957672119140625</v>
      </c>
      <c r="E42" s="208">
        <v>100</v>
      </c>
      <c r="F42" s="208">
        <v>100</v>
      </c>
      <c r="G42" s="208">
        <v>100</v>
      </c>
      <c r="H42" s="209">
        <v>97.205947875976563</v>
      </c>
      <c r="I42" s="210">
        <v>99.6</v>
      </c>
      <c r="J42" s="210">
        <v>99.9915771484375</v>
      </c>
      <c r="K42" s="210">
        <v>100</v>
      </c>
      <c r="L42" s="210">
        <v>100</v>
      </c>
      <c r="M42" s="211">
        <v>100</v>
      </c>
      <c r="N42" s="208">
        <v>23.911985850056389</v>
      </c>
      <c r="O42" s="208">
        <v>86.869945756521105</v>
      </c>
      <c r="P42" s="208">
        <v>99.934213105947578</v>
      </c>
      <c r="Q42" s="208">
        <v>100</v>
      </c>
      <c r="R42" s="208">
        <v>100</v>
      </c>
      <c r="S42" s="212">
        <v>100</v>
      </c>
    </row>
    <row r="43" spans="1:19" x14ac:dyDescent="0.35">
      <c r="A43" s="84" t="s">
        <v>132</v>
      </c>
      <c r="B43" s="208">
        <v>13.109127998352051</v>
      </c>
      <c r="C43" s="208">
        <v>42.3</v>
      </c>
      <c r="D43" s="208">
        <v>80.700828552246094</v>
      </c>
      <c r="E43" s="208">
        <v>84</v>
      </c>
      <c r="F43" s="208">
        <v>86.4</v>
      </c>
      <c r="G43" s="208">
        <v>82.501716613769531</v>
      </c>
      <c r="H43" s="209">
        <v>67.231918334960938</v>
      </c>
      <c r="I43" s="210">
        <v>94.214385986328125</v>
      </c>
      <c r="J43" s="210">
        <v>99.369873046875</v>
      </c>
      <c r="K43" s="210">
        <v>96.9</v>
      </c>
      <c r="L43" s="210">
        <v>97.3</v>
      </c>
      <c r="M43" s="211">
        <v>98.911422729492188</v>
      </c>
      <c r="N43" s="208">
        <v>0.56181318999065955</v>
      </c>
      <c r="O43" s="208">
        <v>28.46918385966385</v>
      </c>
      <c r="P43" s="208">
        <v>75.001569117452831</v>
      </c>
      <c r="Q43" s="208">
        <v>79.969755144584084</v>
      </c>
      <c r="R43" s="208">
        <v>82.91397964981573</v>
      </c>
      <c r="S43" s="212">
        <v>77.128241795158303</v>
      </c>
    </row>
    <row r="44" spans="1:19" x14ac:dyDescent="0.35">
      <c r="A44" s="84" t="s">
        <v>133</v>
      </c>
      <c r="B44" s="208">
        <v>58.996734619140618</v>
      </c>
      <c r="C44" s="208">
        <v>76.663772583007813</v>
      </c>
      <c r="D44" s="208">
        <v>87.465919494628906</v>
      </c>
      <c r="E44" s="208">
        <v>89.255752563476563</v>
      </c>
      <c r="F44" s="208">
        <v>91.044761657714844</v>
      </c>
      <c r="G44" s="208">
        <v>92.833633422851563</v>
      </c>
      <c r="H44" s="209">
        <v>92.81536865234375</v>
      </c>
      <c r="I44" s="210">
        <v>89.552680969238281</v>
      </c>
      <c r="J44" s="210">
        <v>88.700065612792969</v>
      </c>
      <c r="K44" s="210">
        <v>88.585113525390625</v>
      </c>
      <c r="L44" s="210">
        <v>88.435501098632813</v>
      </c>
      <c r="M44" s="211">
        <v>88.268547058105469</v>
      </c>
      <c r="N44" s="208">
        <v>32.967403879816437</v>
      </c>
      <c r="O44" s="208">
        <v>64.239766582528347</v>
      </c>
      <c r="P44" s="208"/>
      <c r="Q44" s="208">
        <v>90.069989841588921</v>
      </c>
      <c r="R44" s="208">
        <v>94.311436744824576</v>
      </c>
      <c r="S44" s="212"/>
    </row>
    <row r="45" spans="1:19" x14ac:dyDescent="0.35">
      <c r="A45" s="84" t="s">
        <v>134</v>
      </c>
      <c r="B45" s="208">
        <v>46.3</v>
      </c>
      <c r="C45" s="208">
        <v>76.366627746523719</v>
      </c>
      <c r="D45" s="208">
        <v>92.9</v>
      </c>
      <c r="E45" s="208">
        <v>98.397346496582031</v>
      </c>
      <c r="F45" s="208">
        <v>99.311363220214844</v>
      </c>
      <c r="G45" s="208">
        <v>100</v>
      </c>
      <c r="H45" s="209">
        <v>96.156173706054688</v>
      </c>
      <c r="I45" s="210">
        <v>97.430944562487937</v>
      </c>
      <c r="J45" s="210">
        <v>99.5</v>
      </c>
      <c r="K45" s="210">
        <v>99.873886108398438</v>
      </c>
      <c r="L45" s="210">
        <v>99.93841552734375</v>
      </c>
      <c r="M45" s="211">
        <v>100</v>
      </c>
      <c r="N45" s="208">
        <v>30.51794290040651</v>
      </c>
      <c r="O45" s="208">
        <v>66.785698962025521</v>
      </c>
      <c r="P45" s="208">
        <v>89.345529615826891</v>
      </c>
      <c r="Q45" s="208">
        <v>97.57951967382408</v>
      </c>
      <c r="R45" s="208">
        <v>98.954186488000289</v>
      </c>
      <c r="S45" s="212">
        <v>100</v>
      </c>
    </row>
    <row r="46" spans="1:19" x14ac:dyDescent="0.35">
      <c r="A46" s="84" t="s">
        <v>135</v>
      </c>
      <c r="B46" s="208"/>
      <c r="C46" s="208"/>
      <c r="D46" s="208"/>
      <c r="E46" s="208"/>
      <c r="F46" s="208"/>
      <c r="G46" s="208"/>
      <c r="H46" s="209">
        <v>83.231529235839844</v>
      </c>
      <c r="I46" s="210">
        <v>88.804924011230469</v>
      </c>
      <c r="J46" s="210">
        <v>92.118682861328125</v>
      </c>
      <c r="K46" s="210">
        <v>92.642402648925781</v>
      </c>
      <c r="L46" s="210">
        <v>93.131462097167969</v>
      </c>
      <c r="M46" s="211">
        <v>93.603179931640625</v>
      </c>
      <c r="N46" s="208">
        <v>33.332027175070323</v>
      </c>
      <c r="O46" s="208">
        <v>41.438705968884413</v>
      </c>
      <c r="P46" s="208">
        <v>54.640476451099467</v>
      </c>
      <c r="Q46" s="208">
        <v>57.455698821207797</v>
      </c>
      <c r="R46" s="208">
        <v>60.142715418734397</v>
      </c>
      <c r="S46" s="212">
        <v>62.770585832369562</v>
      </c>
    </row>
    <row r="47" spans="1:19" x14ac:dyDescent="0.35">
      <c r="A47" s="84" t="s">
        <v>136</v>
      </c>
      <c r="B47" s="208"/>
      <c r="C47" s="208"/>
      <c r="D47" s="208"/>
      <c r="E47" s="208"/>
      <c r="F47" s="208"/>
      <c r="G47" s="208"/>
      <c r="H47" s="209">
        <v>86.373245239257813</v>
      </c>
      <c r="I47" s="210">
        <v>95.517471313476563</v>
      </c>
      <c r="J47" s="210">
        <v>95.75</v>
      </c>
      <c r="K47" s="210">
        <v>94.2</v>
      </c>
      <c r="L47" s="210">
        <v>94.2</v>
      </c>
      <c r="M47" s="211">
        <v>94.2</v>
      </c>
      <c r="N47" s="208">
        <v>28.04446052103853</v>
      </c>
      <c r="O47" s="208">
        <v>70.920488463721199</v>
      </c>
      <c r="P47" s="208">
        <v>93.469910286450045</v>
      </c>
      <c r="Q47" s="208"/>
      <c r="R47" s="208"/>
      <c r="S47" s="212"/>
    </row>
    <row r="48" spans="1:19" x14ac:dyDescent="0.35">
      <c r="A48" s="84" t="s">
        <v>137</v>
      </c>
      <c r="B48" s="208">
        <v>10.499818801879879</v>
      </c>
      <c r="C48" s="208">
        <v>42.884670257568359</v>
      </c>
      <c r="D48" s="208">
        <v>65.786087036132813</v>
      </c>
      <c r="E48" s="208">
        <v>69.395164489746094</v>
      </c>
      <c r="F48" s="208">
        <v>72.897926330566406</v>
      </c>
      <c r="G48" s="208">
        <v>76.347526550292969</v>
      </c>
      <c r="H48" s="209">
        <v>60.225566864013672</v>
      </c>
      <c r="I48" s="210">
        <v>66.775871276855469</v>
      </c>
      <c r="J48" s="210">
        <v>72.902626037597656</v>
      </c>
      <c r="K48" s="210">
        <v>75.038185119628906</v>
      </c>
      <c r="L48" s="210">
        <v>77.139076232910156</v>
      </c>
      <c r="M48" s="211">
        <v>79.222633361816406</v>
      </c>
      <c r="N48" s="208">
        <v>0.60445485490752993</v>
      </c>
      <c r="O48" s="208">
        <v>36.545317961380633</v>
      </c>
      <c r="P48" s="208">
        <v>63.569583370282409</v>
      </c>
      <c r="Q48" s="208">
        <v>67.592581771498544</v>
      </c>
      <c r="R48" s="208">
        <v>71.508980160990149</v>
      </c>
      <c r="S48" s="212">
        <v>75.382602508610674</v>
      </c>
    </row>
    <row r="49" spans="1:19" x14ac:dyDescent="0.35">
      <c r="A49" s="84" t="s">
        <v>138</v>
      </c>
      <c r="B49" s="208">
        <v>24.098552703857418</v>
      </c>
      <c r="C49" s="208">
        <v>55.951801300048828</v>
      </c>
      <c r="D49" s="208">
        <v>85.156280517578125</v>
      </c>
      <c r="E49" s="208">
        <v>90.632484436035156</v>
      </c>
      <c r="F49" s="208">
        <v>96.002372741699219</v>
      </c>
      <c r="G49" s="208">
        <v>100</v>
      </c>
      <c r="H49" s="209">
        <v>72.804862976074219</v>
      </c>
      <c r="I49" s="210">
        <v>89.505783081054688</v>
      </c>
      <c r="J49" s="210">
        <v>99.679672241210938</v>
      </c>
      <c r="K49" s="210">
        <v>99.962417602539063</v>
      </c>
      <c r="L49" s="210">
        <v>100</v>
      </c>
      <c r="M49" s="211">
        <v>100</v>
      </c>
      <c r="N49" s="208">
        <v>7.8812684599272496</v>
      </c>
      <c r="O49" s="208">
        <v>42.62431964053453</v>
      </c>
      <c r="P49" s="208">
        <v>78.75922581381333</v>
      </c>
      <c r="Q49" s="208">
        <v>86.451155809024016</v>
      </c>
      <c r="R49" s="208">
        <v>94.179345784667618</v>
      </c>
      <c r="S49" s="212">
        <v>100</v>
      </c>
    </row>
    <row r="50" spans="1:19" x14ac:dyDescent="0.35">
      <c r="A50" s="84" t="s">
        <v>139</v>
      </c>
      <c r="B50" s="208">
        <v>94.629783163265287</v>
      </c>
      <c r="C50" s="208">
        <v>97.671777399204998</v>
      </c>
      <c r="D50" s="208">
        <v>98.966911315917969</v>
      </c>
      <c r="E50" s="208">
        <v>99.7</v>
      </c>
      <c r="F50" s="208">
        <v>99.42547607421875</v>
      </c>
      <c r="G50" s="208">
        <v>99.682365417480469</v>
      </c>
      <c r="H50" s="209">
        <v>95.399999999999991</v>
      </c>
      <c r="I50" s="210">
        <v>98.816568047337284</v>
      </c>
      <c r="J50" s="210">
        <v>99.909423828125</v>
      </c>
      <c r="K50" s="210">
        <v>99.8</v>
      </c>
      <c r="L50" s="210">
        <v>99.99835205078125</v>
      </c>
      <c r="M50" s="211">
        <v>100</v>
      </c>
      <c r="N50" s="208">
        <v>93.951093660104959</v>
      </c>
      <c r="O50" s="208">
        <v>96.165499625142303</v>
      </c>
      <c r="P50" s="208">
        <v>97.403821076686441</v>
      </c>
      <c r="Q50" s="208">
        <v>99.528138957816381</v>
      </c>
      <c r="R50" s="208">
        <v>98.406294761157767</v>
      </c>
      <c r="S50" s="212">
        <v>99.097901682497124</v>
      </c>
    </row>
    <row r="51" spans="1:19" x14ac:dyDescent="0.35">
      <c r="A51" s="84" t="s">
        <v>140</v>
      </c>
      <c r="B51" s="208">
        <v>51.480869293212891</v>
      </c>
      <c r="C51" s="208">
        <v>52.41</v>
      </c>
      <c r="D51" s="208">
        <v>62</v>
      </c>
      <c r="E51" s="208">
        <v>72.776573181152344</v>
      </c>
      <c r="F51" s="208">
        <v>73.853462219238281</v>
      </c>
      <c r="G51" s="208">
        <v>74.877197265625</v>
      </c>
      <c r="H51" s="209">
        <v>91.990760803222656</v>
      </c>
      <c r="I51" s="210">
        <v>99.301414489746094</v>
      </c>
      <c r="J51" s="210">
        <v>85</v>
      </c>
      <c r="K51" s="210">
        <v>93.069816589355469</v>
      </c>
      <c r="L51" s="210">
        <v>93.090278625488281</v>
      </c>
      <c r="M51" s="211">
        <v>93.110282897949219</v>
      </c>
      <c r="N51" s="208">
        <v>36.257266313589717</v>
      </c>
      <c r="O51" s="208">
        <v>29.358074582095309</v>
      </c>
      <c r="P51" s="208"/>
      <c r="Q51" s="208">
        <v>60.718128690537171</v>
      </c>
      <c r="R51" s="208">
        <v>62.109127664118823</v>
      </c>
      <c r="S51" s="212">
        <v>63.440797874037997</v>
      </c>
    </row>
    <row r="52" spans="1:19" x14ac:dyDescent="0.35">
      <c r="A52" s="59" t="s">
        <v>141</v>
      </c>
      <c r="B52" s="208"/>
      <c r="C52" s="208"/>
      <c r="D52" s="208"/>
      <c r="E52" s="208"/>
      <c r="F52" s="208"/>
      <c r="G52" s="208"/>
      <c r="H52" s="209"/>
      <c r="I52" s="210"/>
      <c r="J52" s="210"/>
      <c r="K52" s="210"/>
      <c r="L52" s="210"/>
      <c r="M52" s="211"/>
      <c r="N52" s="208"/>
      <c r="O52" s="208"/>
      <c r="P52" s="208"/>
      <c r="Q52" s="208"/>
      <c r="R52" s="208"/>
      <c r="S52" s="212"/>
    </row>
    <row r="53" spans="1:19" x14ac:dyDescent="0.35">
      <c r="A53" s="84" t="s">
        <v>142</v>
      </c>
      <c r="B53" s="208">
        <v>33.120685577392578</v>
      </c>
      <c r="C53" s="208">
        <v>37.9</v>
      </c>
      <c r="D53" s="208">
        <v>44.436241149902337</v>
      </c>
      <c r="E53" s="208">
        <v>45.439533233642578</v>
      </c>
      <c r="F53" s="208">
        <v>46.336513519287109</v>
      </c>
      <c r="G53" s="208">
        <v>47.180332183837891</v>
      </c>
      <c r="H53" s="209">
        <v>69.530624389648438</v>
      </c>
      <c r="I53" s="210">
        <v>72.599999999999994</v>
      </c>
      <c r="J53" s="210">
        <v>78.911125183105469</v>
      </c>
      <c r="K53" s="210">
        <v>79.9156494140625</v>
      </c>
      <c r="L53" s="210">
        <v>80.885498046875</v>
      </c>
      <c r="M53" s="211">
        <v>81.838020324707031</v>
      </c>
      <c r="N53" s="208">
        <v>9.9057340940314305</v>
      </c>
      <c r="O53" s="208">
        <v>3.9184072994321428</v>
      </c>
      <c r="P53" s="208">
        <v>1.82404618274287</v>
      </c>
      <c r="Q53" s="208">
        <v>1.2174346652509229</v>
      </c>
      <c r="R53" s="208"/>
      <c r="S53" s="212"/>
    </row>
    <row r="54" spans="1:19" x14ac:dyDescent="0.35">
      <c r="A54" s="39" t="s">
        <v>221</v>
      </c>
      <c r="B54" s="213">
        <v>22.92636571400509</v>
      </c>
      <c r="C54" s="188">
        <v>37.83</v>
      </c>
      <c r="D54" s="188">
        <v>51.22</v>
      </c>
      <c r="E54" s="188">
        <v>52.99</v>
      </c>
      <c r="F54" s="188">
        <v>54.6</v>
      </c>
      <c r="G54" s="188">
        <v>56.25</v>
      </c>
      <c r="H54" s="214">
        <v>57.78</v>
      </c>
      <c r="I54" s="188">
        <v>71.31</v>
      </c>
      <c r="J54" s="188">
        <v>76.068330254272482</v>
      </c>
      <c r="K54" s="188">
        <v>77.56260608952411</v>
      </c>
      <c r="L54" s="188">
        <v>78.762714718563259</v>
      </c>
      <c r="M54" s="215">
        <v>80.280594016564734</v>
      </c>
      <c r="N54" s="188">
        <v>16.38</v>
      </c>
      <c r="O54" s="188">
        <v>27.71</v>
      </c>
      <c r="P54" s="188">
        <v>39.694049065040403</v>
      </c>
      <c r="Q54" s="188">
        <v>42.879621602749488</v>
      </c>
      <c r="R54" s="188">
        <v>43.98286983421854</v>
      </c>
      <c r="S54" s="189">
        <v>45.480786684946978</v>
      </c>
    </row>
  </sheetData>
  <mergeCells count="3">
    <mergeCell ref="B3:G3"/>
    <mergeCell ref="H3:M3"/>
    <mergeCell ref="N3:S3"/>
  </mergeCells>
  <hyperlinks>
    <hyperlink ref="A2" location="Content!A1" display="back to content page" xr:uid="{EA9C3A2A-0FDA-4CB4-8B0C-0C89D068FCF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AC1B-9745-AE4D-8B88-E4F64FAD33F7}">
  <sheetPr codeName="Tabelle10"/>
  <dimension ref="A1:AA57"/>
  <sheetViews>
    <sheetView showGridLines="0" zoomScale="70" zoomScaleNormal="70" workbookViewId="0">
      <pane xSplit="1" topLeftCell="B1" activePane="topRight" state="frozen"/>
      <selection pane="topRight" activeCell="B3" sqref="B3"/>
    </sheetView>
  </sheetViews>
  <sheetFormatPr defaultColWidth="10.81640625" defaultRowHeight="14.5" x14ac:dyDescent="0.35"/>
  <cols>
    <col min="1" max="1" width="28.1796875" customWidth="1"/>
    <col min="2" max="2" width="9" customWidth="1"/>
    <col min="3" max="21" width="10.81640625" customWidth="1"/>
  </cols>
  <sheetData>
    <row r="1" spans="1:27" ht="15.5" x14ac:dyDescent="0.35">
      <c r="A1" s="232" t="s">
        <v>151</v>
      </c>
      <c r="B1" s="354" t="s">
        <v>379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23"/>
      <c r="Z1" s="123"/>
    </row>
    <row r="2" spans="1:27" ht="15.5" x14ac:dyDescent="0.35">
      <c r="A2" s="234" t="s">
        <v>92</v>
      </c>
      <c r="B2" s="355" t="s">
        <v>380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23"/>
      <c r="Z2" s="123"/>
    </row>
    <row r="3" spans="1:27" x14ac:dyDescent="0.3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23"/>
      <c r="Z3" s="123"/>
    </row>
    <row r="4" spans="1:27" x14ac:dyDescent="0.35">
      <c r="A4" s="274" t="s">
        <v>93</v>
      </c>
      <c r="B4" s="356">
        <v>2001</v>
      </c>
      <c r="C4" s="356">
        <v>2002</v>
      </c>
      <c r="D4" s="356">
        <v>2003</v>
      </c>
      <c r="E4" s="356">
        <v>2004</v>
      </c>
      <c r="F4" s="356">
        <v>2005</v>
      </c>
      <c r="G4" s="356">
        <v>2006</v>
      </c>
      <c r="H4" s="356">
        <v>2007</v>
      </c>
      <c r="I4" s="356">
        <v>2008</v>
      </c>
      <c r="J4" s="356">
        <v>2009</v>
      </c>
      <c r="K4" s="356">
        <v>2010</v>
      </c>
      <c r="L4" s="356">
        <v>2011</v>
      </c>
      <c r="M4" s="356">
        <v>2012</v>
      </c>
      <c r="N4" s="356">
        <v>2013</v>
      </c>
      <c r="O4" s="356">
        <v>2014</v>
      </c>
      <c r="P4" s="356">
        <v>2015</v>
      </c>
      <c r="Q4" s="356">
        <v>2016</v>
      </c>
      <c r="R4" s="356">
        <v>2017</v>
      </c>
      <c r="S4" s="356">
        <v>2018</v>
      </c>
      <c r="T4" s="356">
        <v>2019</v>
      </c>
      <c r="U4" s="356">
        <v>2020</v>
      </c>
      <c r="V4" s="356">
        <v>2021</v>
      </c>
      <c r="W4" s="356">
        <v>2022</v>
      </c>
      <c r="X4" s="357">
        <v>2023</v>
      </c>
      <c r="Y4" s="357" t="s">
        <v>381</v>
      </c>
      <c r="Z4" s="358" t="s">
        <v>382</v>
      </c>
    </row>
    <row r="5" spans="1:27" x14ac:dyDescent="0.35">
      <c r="A5" s="259" t="s">
        <v>94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60"/>
      <c r="Y5" s="123"/>
      <c r="Z5" s="361"/>
    </row>
    <row r="6" spans="1:27" x14ac:dyDescent="0.35">
      <c r="A6" s="362" t="s">
        <v>95</v>
      </c>
      <c r="B6" s="375">
        <v>41.4</v>
      </c>
      <c r="C6" s="375">
        <v>47.4</v>
      </c>
      <c r="D6" s="375">
        <v>48.8</v>
      </c>
      <c r="E6" s="375">
        <v>54.1</v>
      </c>
      <c r="F6" s="375">
        <v>62.3</v>
      </c>
      <c r="G6" s="375">
        <v>69.5</v>
      </c>
      <c r="H6" s="375">
        <v>79.2</v>
      </c>
      <c r="I6" s="375">
        <v>88.1</v>
      </c>
      <c r="J6" s="375">
        <v>88.8</v>
      </c>
      <c r="K6" s="375">
        <v>93.2</v>
      </c>
      <c r="L6" s="375">
        <v>96.4</v>
      </c>
      <c r="M6" s="375">
        <v>104.6</v>
      </c>
      <c r="N6" s="375">
        <v>109.8</v>
      </c>
      <c r="O6" s="375">
        <v>115.1</v>
      </c>
      <c r="P6" s="375">
        <v>116.2</v>
      </c>
      <c r="Q6" s="375">
        <v>113.2</v>
      </c>
      <c r="R6" s="375">
        <v>113</v>
      </c>
      <c r="S6" s="375">
        <v>110.8</v>
      </c>
      <c r="T6" s="375">
        <v>110</v>
      </c>
      <c r="U6" s="375">
        <v>103.9</v>
      </c>
      <c r="V6" s="375">
        <v>105.2</v>
      </c>
      <c r="W6" s="375">
        <v>108.4</v>
      </c>
      <c r="X6" s="375">
        <v>112.2</v>
      </c>
      <c r="Y6" s="375">
        <v>116.3</v>
      </c>
      <c r="Z6" s="375">
        <v>121.2</v>
      </c>
      <c r="AA6" s="158"/>
    </row>
    <row r="7" spans="1:27" x14ac:dyDescent="0.35">
      <c r="A7" s="362" t="s">
        <v>96</v>
      </c>
      <c r="B7" s="375">
        <v>6.5</v>
      </c>
      <c r="C7" s="375">
        <v>6.9</v>
      </c>
      <c r="D7" s="375">
        <v>7.1</v>
      </c>
      <c r="E7" s="375">
        <v>7.4</v>
      </c>
      <c r="F7" s="375">
        <v>7.5</v>
      </c>
      <c r="G7" s="375">
        <v>7.8</v>
      </c>
      <c r="H7" s="375">
        <v>8.3000000000000007</v>
      </c>
      <c r="I7" s="375">
        <v>8.6999999999999993</v>
      </c>
      <c r="J7" s="375">
        <v>8.9</v>
      </c>
      <c r="K7" s="375">
        <v>9.1</v>
      </c>
      <c r="L7" s="375">
        <v>9.4</v>
      </c>
      <c r="M7" s="375">
        <v>9.8000000000000007</v>
      </c>
      <c r="N7" s="375">
        <v>10.5</v>
      </c>
      <c r="O7" s="375">
        <v>11.2</v>
      </c>
      <c r="P7" s="375">
        <v>11.4</v>
      </c>
      <c r="Q7" s="375">
        <v>11.8</v>
      </c>
      <c r="R7" s="375">
        <v>12.4</v>
      </c>
      <c r="S7" s="375">
        <v>13.3</v>
      </c>
      <c r="T7" s="375">
        <v>14.2</v>
      </c>
      <c r="U7" s="375">
        <v>14.7</v>
      </c>
      <c r="V7" s="375">
        <v>15.8</v>
      </c>
      <c r="W7" s="375">
        <v>16.8</v>
      </c>
      <c r="X7" s="375">
        <v>17.7</v>
      </c>
      <c r="Y7" s="375">
        <v>18.7</v>
      </c>
      <c r="Z7" s="375">
        <v>19.7</v>
      </c>
    </row>
    <row r="8" spans="1:27" x14ac:dyDescent="0.35">
      <c r="A8" s="362" t="s">
        <v>97</v>
      </c>
      <c r="B8" s="375">
        <v>5.4</v>
      </c>
      <c r="C8" s="375">
        <v>5.7</v>
      </c>
      <c r="D8" s="375">
        <v>6.1</v>
      </c>
      <c r="E8" s="375">
        <v>6.4</v>
      </c>
      <c r="F8" s="375">
        <v>6.9</v>
      </c>
      <c r="G8" s="375">
        <v>7.4</v>
      </c>
      <c r="H8" s="375">
        <v>7.7</v>
      </c>
      <c r="I8" s="375">
        <v>8.1</v>
      </c>
      <c r="J8" s="375">
        <v>8.4</v>
      </c>
      <c r="K8" s="375">
        <v>9.1</v>
      </c>
      <c r="L8" s="375">
        <v>9.6999999999999993</v>
      </c>
      <c r="M8" s="375">
        <v>10.3</v>
      </c>
      <c r="N8" s="375">
        <v>10.9</v>
      </c>
      <c r="O8" s="375">
        <v>11.4</v>
      </c>
      <c r="P8" s="375">
        <v>11.8</v>
      </c>
      <c r="Q8" s="375">
        <v>12.5</v>
      </c>
      <c r="R8" s="375">
        <v>13.3</v>
      </c>
      <c r="S8" s="375">
        <v>14.2</v>
      </c>
      <c r="T8" s="375">
        <v>15</v>
      </c>
      <c r="U8" s="375">
        <v>15.3</v>
      </c>
      <c r="V8" s="375">
        <v>16.3</v>
      </c>
      <c r="W8" s="375">
        <v>16.600000000000001</v>
      </c>
      <c r="X8" s="375">
        <v>17.3</v>
      </c>
      <c r="Y8" s="375">
        <v>17.899999999999999</v>
      </c>
      <c r="Z8" s="375">
        <v>18.600000000000001</v>
      </c>
    </row>
    <row r="9" spans="1:27" x14ac:dyDescent="0.35">
      <c r="A9" s="362" t="s">
        <v>98</v>
      </c>
      <c r="B9" s="375">
        <v>1.8</v>
      </c>
      <c r="C9" s="375">
        <v>1.8</v>
      </c>
      <c r="D9" s="375">
        <v>1.8</v>
      </c>
      <c r="E9" s="375">
        <v>1.9</v>
      </c>
      <c r="F9" s="375">
        <v>1.9</v>
      </c>
      <c r="G9" s="375">
        <v>2</v>
      </c>
      <c r="H9" s="375">
        <v>2.1</v>
      </c>
      <c r="I9" s="375">
        <v>2.2000000000000002</v>
      </c>
      <c r="J9" s="375">
        <v>2.2999999999999998</v>
      </c>
      <c r="K9" s="375">
        <v>2.4</v>
      </c>
      <c r="L9" s="375">
        <v>2.5</v>
      </c>
      <c r="M9" s="375">
        <v>2.6</v>
      </c>
      <c r="N9" s="375">
        <v>2.7</v>
      </c>
      <c r="O9" s="375">
        <v>2.8</v>
      </c>
      <c r="P9" s="375">
        <v>2.8</v>
      </c>
      <c r="Q9" s="375">
        <v>2.9</v>
      </c>
      <c r="R9" s="375">
        <v>3</v>
      </c>
      <c r="S9" s="375">
        <v>3.2</v>
      </c>
      <c r="T9" s="375">
        <v>3.3</v>
      </c>
      <c r="U9" s="375">
        <v>3.3</v>
      </c>
      <c r="V9" s="375">
        <v>3.4</v>
      </c>
      <c r="W9" s="375">
        <v>3.5</v>
      </c>
      <c r="X9" s="375">
        <v>3.6</v>
      </c>
      <c r="Y9" s="375">
        <v>3.8</v>
      </c>
      <c r="Z9" s="375">
        <v>4</v>
      </c>
    </row>
    <row r="10" spans="1:27" x14ac:dyDescent="0.35">
      <c r="A10" s="362" t="s">
        <v>99</v>
      </c>
      <c r="B10" s="375">
        <v>2</v>
      </c>
      <c r="C10" s="375">
        <v>2</v>
      </c>
      <c r="D10" s="375">
        <v>1.8</v>
      </c>
      <c r="E10" s="375">
        <v>1.9</v>
      </c>
      <c r="F10" s="375">
        <v>1.9</v>
      </c>
      <c r="G10" s="375">
        <v>2</v>
      </c>
      <c r="H10" s="375">
        <v>2.1</v>
      </c>
      <c r="I10" s="375">
        <v>2.2000000000000002</v>
      </c>
      <c r="J10" s="375">
        <v>2.2000000000000002</v>
      </c>
      <c r="K10" s="375">
        <v>2.2999999999999998</v>
      </c>
      <c r="L10" s="375">
        <v>2.4</v>
      </c>
      <c r="M10" s="375">
        <v>2.6</v>
      </c>
      <c r="N10" s="375">
        <v>1.6</v>
      </c>
      <c r="O10" s="375">
        <v>1.6</v>
      </c>
      <c r="P10" s="375">
        <v>1.7</v>
      </c>
      <c r="Q10" s="375">
        <v>1.8</v>
      </c>
      <c r="R10" s="375">
        <v>1.9</v>
      </c>
      <c r="S10" s="375">
        <v>1.9</v>
      </c>
      <c r="T10" s="375">
        <v>2</v>
      </c>
      <c r="U10" s="375">
        <v>2</v>
      </c>
      <c r="V10" s="375">
        <v>2</v>
      </c>
      <c r="W10" s="375">
        <v>2</v>
      </c>
      <c r="X10" s="375">
        <v>2.1</v>
      </c>
      <c r="Y10" s="375">
        <v>2.1</v>
      </c>
      <c r="Z10" s="375">
        <v>2.2000000000000002</v>
      </c>
    </row>
    <row r="11" spans="1:27" x14ac:dyDescent="0.35">
      <c r="A11" s="362" t="s">
        <v>100</v>
      </c>
      <c r="B11" s="375">
        <v>3.6</v>
      </c>
      <c r="C11" s="375">
        <v>3.9</v>
      </c>
      <c r="D11" s="375">
        <v>4.5</v>
      </c>
      <c r="E11" s="375">
        <v>6</v>
      </c>
      <c r="F11" s="375">
        <v>6.5</v>
      </c>
      <c r="G11" s="375">
        <v>6.5</v>
      </c>
      <c r="H11" s="375">
        <v>7.8</v>
      </c>
      <c r="I11" s="375">
        <v>8.1</v>
      </c>
      <c r="J11" s="375">
        <v>9</v>
      </c>
      <c r="K11" s="375">
        <v>10.6</v>
      </c>
      <c r="L11" s="375">
        <v>10.8</v>
      </c>
      <c r="M11" s="375">
        <v>12</v>
      </c>
      <c r="N11" s="375">
        <v>13</v>
      </c>
      <c r="O11" s="375">
        <v>14.1</v>
      </c>
      <c r="P11" s="375">
        <v>14.4</v>
      </c>
      <c r="Q11" s="375">
        <v>14</v>
      </c>
      <c r="R11" s="375">
        <v>13.8</v>
      </c>
      <c r="S11" s="375">
        <v>14.1</v>
      </c>
      <c r="T11" s="375">
        <v>14.6</v>
      </c>
      <c r="U11" s="375">
        <v>14.2</v>
      </c>
      <c r="V11" s="375">
        <v>14.1</v>
      </c>
      <c r="W11" s="375">
        <v>14.4</v>
      </c>
      <c r="X11" s="375">
        <v>14.8</v>
      </c>
      <c r="Y11" s="375">
        <v>15.4</v>
      </c>
      <c r="Z11" s="375">
        <v>16.2</v>
      </c>
    </row>
    <row r="12" spans="1:27" x14ac:dyDescent="0.35">
      <c r="A12" s="362" t="s">
        <v>101</v>
      </c>
      <c r="B12" s="375">
        <v>0.7</v>
      </c>
      <c r="C12" s="375">
        <v>0.7</v>
      </c>
      <c r="D12" s="375">
        <v>0.7</v>
      </c>
      <c r="E12" s="375">
        <v>0.7</v>
      </c>
      <c r="F12" s="375">
        <v>0.7</v>
      </c>
      <c r="G12" s="375">
        <v>0.8</v>
      </c>
      <c r="H12" s="375">
        <v>0.6</v>
      </c>
      <c r="I12" s="375">
        <v>0.7</v>
      </c>
      <c r="J12" s="375">
        <v>0.7</v>
      </c>
      <c r="K12" s="375">
        <v>0.7</v>
      </c>
      <c r="L12" s="375">
        <v>0.8</v>
      </c>
      <c r="M12" s="375">
        <v>0.8</v>
      </c>
      <c r="N12" s="375">
        <v>0.9</v>
      </c>
      <c r="O12" s="375">
        <v>1</v>
      </c>
      <c r="P12" s="375">
        <v>1</v>
      </c>
      <c r="Q12" s="375">
        <v>1</v>
      </c>
      <c r="R12" s="375">
        <v>1</v>
      </c>
      <c r="S12" s="375">
        <v>1.1000000000000001</v>
      </c>
      <c r="T12" s="375">
        <v>1.1000000000000001</v>
      </c>
      <c r="U12" s="375">
        <v>1.1000000000000001</v>
      </c>
      <c r="V12" s="375">
        <v>1.1000000000000001</v>
      </c>
      <c r="W12" s="375">
        <v>1.1000000000000001</v>
      </c>
      <c r="X12" s="375">
        <v>1.2</v>
      </c>
      <c r="Y12" s="375">
        <v>1.2</v>
      </c>
      <c r="Z12" s="375">
        <v>1.2</v>
      </c>
    </row>
    <row r="13" spans="1:27" x14ac:dyDescent="0.35">
      <c r="A13" s="362" t="s">
        <v>102</v>
      </c>
      <c r="B13" s="375">
        <v>16.2</v>
      </c>
      <c r="C13" s="375">
        <v>16.7</v>
      </c>
      <c r="D13" s="375">
        <v>17.600000000000001</v>
      </c>
      <c r="E13" s="375">
        <v>18.8</v>
      </c>
      <c r="F13" s="375">
        <v>19.899999999999999</v>
      </c>
      <c r="G13" s="375">
        <v>21</v>
      </c>
      <c r="H13" s="375">
        <v>22.3</v>
      </c>
      <c r="I13" s="375">
        <v>23.7</v>
      </c>
      <c r="J13" s="375">
        <v>24.4</v>
      </c>
      <c r="K13" s="375">
        <v>26.1</v>
      </c>
      <c r="L13" s="375">
        <v>27.9</v>
      </c>
      <c r="M13" s="375">
        <v>29.9</v>
      </c>
      <c r="N13" s="375">
        <v>32.4</v>
      </c>
      <c r="O13" s="375">
        <v>35.5</v>
      </c>
      <c r="P13" s="375">
        <v>37.700000000000003</v>
      </c>
      <c r="Q13" s="375">
        <v>37.9</v>
      </c>
      <c r="R13" s="375">
        <v>39.299999999999997</v>
      </c>
      <c r="S13" s="375">
        <v>41.2</v>
      </c>
      <c r="T13" s="375">
        <v>43.1</v>
      </c>
      <c r="U13" s="375">
        <v>43.8</v>
      </c>
      <c r="V13" s="375">
        <v>46.5</v>
      </c>
      <c r="W13" s="375">
        <v>50.7</v>
      </c>
      <c r="X13" s="375">
        <v>54.1</v>
      </c>
      <c r="Y13" s="375">
        <v>57.6</v>
      </c>
      <c r="Z13" s="375">
        <v>62</v>
      </c>
    </row>
    <row r="14" spans="1:27" x14ac:dyDescent="0.35">
      <c r="A14" s="362" t="s">
        <v>103</v>
      </c>
      <c r="B14" s="375">
        <v>0.8</v>
      </c>
      <c r="C14" s="375">
        <v>0.8</v>
      </c>
      <c r="D14" s="375">
        <v>0.9</v>
      </c>
      <c r="E14" s="375">
        <v>0.9</v>
      </c>
      <c r="F14" s="375">
        <v>0.9</v>
      </c>
      <c r="G14" s="375">
        <v>1</v>
      </c>
      <c r="H14" s="375">
        <v>1.1000000000000001</v>
      </c>
      <c r="I14" s="375">
        <v>1.2</v>
      </c>
      <c r="J14" s="375">
        <v>1.3</v>
      </c>
      <c r="K14" s="375">
        <v>1.5</v>
      </c>
      <c r="L14" s="375">
        <v>1.7</v>
      </c>
      <c r="M14" s="375">
        <v>1.9</v>
      </c>
      <c r="N14" s="375">
        <v>2.1</v>
      </c>
      <c r="O14" s="375">
        <v>2.2999999999999998</v>
      </c>
      <c r="P14" s="375">
        <v>2.4</v>
      </c>
      <c r="Q14" s="375">
        <v>2.6</v>
      </c>
      <c r="R14" s="375">
        <v>2.8</v>
      </c>
      <c r="S14" s="375">
        <v>2.9</v>
      </c>
      <c r="T14" s="375">
        <v>3</v>
      </c>
      <c r="U14" s="375">
        <v>3.1</v>
      </c>
      <c r="V14" s="375">
        <v>3.2</v>
      </c>
      <c r="W14" s="375">
        <v>3.3</v>
      </c>
      <c r="X14" s="375">
        <v>3.5</v>
      </c>
      <c r="Y14" s="375">
        <v>3.7</v>
      </c>
      <c r="Z14" s="375">
        <v>3.9</v>
      </c>
    </row>
    <row r="15" spans="1:27" x14ac:dyDescent="0.35">
      <c r="A15" s="362" t="s">
        <v>104</v>
      </c>
      <c r="B15" s="375">
        <v>1.5</v>
      </c>
      <c r="C15" s="375">
        <v>1.6</v>
      </c>
      <c r="D15" s="375">
        <v>1.7</v>
      </c>
      <c r="E15" s="375">
        <v>1.7</v>
      </c>
      <c r="F15" s="375">
        <v>1.7</v>
      </c>
      <c r="G15" s="375">
        <v>1.7</v>
      </c>
      <c r="H15" s="375">
        <v>1.7</v>
      </c>
      <c r="I15" s="375">
        <v>1.4</v>
      </c>
      <c r="J15" s="375">
        <v>1.5</v>
      </c>
      <c r="K15" s="375">
        <v>1.7</v>
      </c>
      <c r="L15" s="375">
        <v>2.1</v>
      </c>
      <c r="M15" s="375">
        <v>2.2000000000000002</v>
      </c>
      <c r="N15" s="375">
        <v>1.9</v>
      </c>
      <c r="O15" s="375">
        <v>2.5</v>
      </c>
      <c r="P15" s="375">
        <v>2</v>
      </c>
      <c r="Q15" s="375">
        <v>2.2000000000000002</v>
      </c>
      <c r="R15" s="375">
        <v>1.9</v>
      </c>
      <c r="S15" s="375">
        <v>2.2000000000000002</v>
      </c>
      <c r="T15" s="375">
        <v>2.2999999999999998</v>
      </c>
      <c r="U15" s="375">
        <v>2.2000000000000002</v>
      </c>
      <c r="V15" s="375">
        <v>2.2000000000000002</v>
      </c>
      <c r="W15" s="375">
        <v>2.2999999999999998</v>
      </c>
      <c r="X15" s="375">
        <v>2.4</v>
      </c>
      <c r="Y15" s="375">
        <v>2.5</v>
      </c>
      <c r="Z15" s="375">
        <v>2.6</v>
      </c>
    </row>
    <row r="16" spans="1:27" x14ac:dyDescent="0.35">
      <c r="A16" s="362" t="s">
        <v>105</v>
      </c>
      <c r="B16" s="375">
        <v>19.3</v>
      </c>
      <c r="C16" s="375">
        <v>19.2</v>
      </c>
      <c r="D16" s="375">
        <v>20.3</v>
      </c>
      <c r="E16" s="375">
        <v>22.8</v>
      </c>
      <c r="F16" s="375">
        <v>25.4</v>
      </c>
      <c r="G16" s="375">
        <v>28.2</v>
      </c>
      <c r="H16" s="375">
        <v>31.4</v>
      </c>
      <c r="I16" s="375">
        <v>34.4</v>
      </c>
      <c r="J16" s="375">
        <v>38.1</v>
      </c>
      <c r="K16" s="375">
        <v>43</v>
      </c>
      <c r="L16" s="375">
        <v>47.7</v>
      </c>
      <c r="M16" s="375">
        <v>52.3</v>
      </c>
      <c r="N16" s="375">
        <v>57.7</v>
      </c>
      <c r="O16" s="375">
        <v>63.7</v>
      </c>
      <c r="P16" s="375">
        <v>69.400000000000006</v>
      </c>
      <c r="Q16" s="375">
        <v>75.3</v>
      </c>
      <c r="R16" s="375">
        <v>81.5</v>
      </c>
      <c r="S16" s="375">
        <v>87.7</v>
      </c>
      <c r="T16" s="375">
        <v>94</v>
      </c>
      <c r="U16" s="375">
        <v>99.5</v>
      </c>
      <c r="V16" s="375">
        <v>104.6</v>
      </c>
      <c r="W16" s="375">
        <v>110.1</v>
      </c>
      <c r="X16" s="375">
        <v>116.2</v>
      </c>
      <c r="Y16" s="375">
        <v>123</v>
      </c>
      <c r="Z16" s="375">
        <v>130.5</v>
      </c>
    </row>
    <row r="17" spans="1:26" x14ac:dyDescent="0.35">
      <c r="A17" s="362" t="s">
        <v>106</v>
      </c>
      <c r="B17" s="375">
        <v>1</v>
      </c>
      <c r="C17" s="375">
        <v>1</v>
      </c>
      <c r="D17" s="375">
        <v>1</v>
      </c>
      <c r="E17" s="375">
        <v>1.1000000000000001</v>
      </c>
      <c r="F17" s="375">
        <v>1.1000000000000001</v>
      </c>
      <c r="G17" s="375">
        <v>1.1000000000000001</v>
      </c>
      <c r="H17" s="375">
        <v>1.1000000000000001</v>
      </c>
      <c r="I17" s="375">
        <v>1.2</v>
      </c>
      <c r="J17" s="375">
        <v>1.3</v>
      </c>
      <c r="K17" s="375">
        <v>1.4</v>
      </c>
      <c r="L17" s="375">
        <v>1.2</v>
      </c>
      <c r="M17" s="375">
        <v>1.3</v>
      </c>
      <c r="N17" s="375">
        <v>1.3</v>
      </c>
      <c r="O17" s="375">
        <v>1.3</v>
      </c>
      <c r="P17" s="375">
        <v>1.4</v>
      </c>
      <c r="Q17" s="375">
        <v>1.4</v>
      </c>
      <c r="R17" s="375">
        <v>1.5</v>
      </c>
      <c r="S17" s="375">
        <v>1.6</v>
      </c>
      <c r="T17" s="375">
        <v>1.7</v>
      </c>
      <c r="U17" s="375">
        <v>1.7</v>
      </c>
      <c r="V17" s="375">
        <v>1.8</v>
      </c>
      <c r="W17" s="375">
        <v>1.9</v>
      </c>
      <c r="X17" s="375">
        <v>1.9</v>
      </c>
      <c r="Y17" s="375">
        <v>2</v>
      </c>
      <c r="Z17" s="375">
        <v>2.1</v>
      </c>
    </row>
    <row r="18" spans="1:26" x14ac:dyDescent="0.35">
      <c r="A18" s="362" t="s">
        <v>107</v>
      </c>
      <c r="B18" s="375">
        <v>5.4</v>
      </c>
      <c r="C18" s="375">
        <v>5.7</v>
      </c>
      <c r="D18" s="375">
        <v>5.8</v>
      </c>
      <c r="E18" s="375">
        <v>5.9</v>
      </c>
      <c r="F18" s="375">
        <v>6.1</v>
      </c>
      <c r="G18" s="375">
        <v>6.1</v>
      </c>
      <c r="H18" s="375">
        <v>6.5</v>
      </c>
      <c r="I18" s="375">
        <v>6.8</v>
      </c>
      <c r="J18" s="375">
        <v>6.7</v>
      </c>
      <c r="K18" s="375">
        <v>7</v>
      </c>
      <c r="L18" s="375">
        <v>7.4</v>
      </c>
      <c r="M18" s="375">
        <v>7.9</v>
      </c>
      <c r="N18" s="375">
        <v>8.1999999999999993</v>
      </c>
      <c r="O18" s="375">
        <v>8.5</v>
      </c>
      <c r="P18" s="375">
        <v>8.8000000000000007</v>
      </c>
      <c r="Q18" s="375">
        <v>9.6999999999999993</v>
      </c>
      <c r="R18" s="375">
        <v>10.7</v>
      </c>
      <c r="S18" s="375">
        <v>11.4</v>
      </c>
      <c r="T18" s="375">
        <v>12.1</v>
      </c>
      <c r="U18" s="375">
        <v>12.7</v>
      </c>
      <c r="V18" s="375">
        <v>13.1</v>
      </c>
      <c r="W18" s="375">
        <v>13.8</v>
      </c>
      <c r="X18" s="375">
        <v>14.5</v>
      </c>
      <c r="Y18" s="375">
        <v>15.2</v>
      </c>
      <c r="Z18" s="375">
        <v>16.600000000000001</v>
      </c>
    </row>
    <row r="19" spans="1:26" x14ac:dyDescent="0.35">
      <c r="A19" s="362" t="s">
        <v>209</v>
      </c>
      <c r="B19" s="375">
        <v>0.7</v>
      </c>
      <c r="C19" s="375">
        <v>0.7</v>
      </c>
      <c r="D19" s="375">
        <v>0.7</v>
      </c>
      <c r="E19" s="375">
        <v>0.7</v>
      </c>
      <c r="F19" s="375">
        <v>0.8</v>
      </c>
      <c r="G19" s="375">
        <v>0.8</v>
      </c>
      <c r="H19" s="375">
        <v>0.8</v>
      </c>
      <c r="I19" s="375">
        <v>0.8</v>
      </c>
      <c r="J19" s="375">
        <v>0.9</v>
      </c>
      <c r="K19" s="375">
        <v>0.9</v>
      </c>
      <c r="L19" s="375">
        <v>1</v>
      </c>
      <c r="M19" s="375">
        <v>0.9</v>
      </c>
      <c r="N19" s="375">
        <v>1</v>
      </c>
      <c r="O19" s="375">
        <v>1</v>
      </c>
      <c r="P19" s="375">
        <v>1</v>
      </c>
      <c r="Q19" s="375">
        <v>1.1000000000000001</v>
      </c>
      <c r="R19" s="375">
        <v>1.2</v>
      </c>
      <c r="S19" s="375">
        <v>1.2</v>
      </c>
      <c r="T19" s="375">
        <v>1.3</v>
      </c>
      <c r="U19" s="375">
        <v>1.3</v>
      </c>
      <c r="V19" s="375">
        <v>1.4</v>
      </c>
      <c r="W19" s="375">
        <v>1.4</v>
      </c>
      <c r="X19" s="375">
        <v>1.5</v>
      </c>
      <c r="Y19" s="375">
        <v>1.6</v>
      </c>
      <c r="Z19" s="375">
        <v>1.6</v>
      </c>
    </row>
    <row r="20" spans="1:26" x14ac:dyDescent="0.35">
      <c r="A20" s="362" t="s">
        <v>109</v>
      </c>
      <c r="B20" s="375">
        <v>1.4</v>
      </c>
      <c r="C20" s="375">
        <v>1.4</v>
      </c>
      <c r="D20" s="375">
        <v>1.4</v>
      </c>
      <c r="E20" s="375">
        <v>1.5</v>
      </c>
      <c r="F20" s="375">
        <v>1.5</v>
      </c>
      <c r="G20" s="375">
        <v>1.6</v>
      </c>
      <c r="H20" s="375">
        <v>1.8</v>
      </c>
      <c r="I20" s="375">
        <v>1.9</v>
      </c>
      <c r="J20" s="375">
        <v>1.9</v>
      </c>
      <c r="K20" s="375">
        <v>2</v>
      </c>
      <c r="L20" s="375">
        <v>2.1</v>
      </c>
      <c r="M20" s="375">
        <v>2.2000000000000002</v>
      </c>
      <c r="N20" s="375">
        <v>2.2000000000000002</v>
      </c>
      <c r="O20" s="375">
        <v>2.2999999999999998</v>
      </c>
      <c r="P20" s="375">
        <v>2.4</v>
      </c>
      <c r="Q20" s="375">
        <v>2.4</v>
      </c>
      <c r="R20" s="375">
        <v>2.4</v>
      </c>
      <c r="S20" s="375">
        <v>2.2999999999999998</v>
      </c>
      <c r="T20" s="375">
        <v>2.2999999999999998</v>
      </c>
      <c r="U20" s="375">
        <v>2.2000000000000002</v>
      </c>
      <c r="V20" s="375">
        <v>2.2000000000000002</v>
      </c>
      <c r="W20" s="375">
        <v>2.2000000000000002</v>
      </c>
      <c r="X20" s="375">
        <v>2.2999999999999998</v>
      </c>
      <c r="Y20" s="375">
        <v>2.2999999999999998</v>
      </c>
      <c r="Z20" s="375">
        <v>2.2999999999999998</v>
      </c>
    </row>
    <row r="21" spans="1:26" x14ac:dyDescent="0.35">
      <c r="A21" s="362" t="s">
        <v>110</v>
      </c>
      <c r="B21" s="375">
        <v>1.2</v>
      </c>
      <c r="C21" s="375">
        <v>1.3</v>
      </c>
      <c r="D21" s="375">
        <v>0.9</v>
      </c>
      <c r="E21" s="375">
        <v>0.9</v>
      </c>
      <c r="F21" s="375">
        <v>0.9</v>
      </c>
      <c r="G21" s="375">
        <v>1.1000000000000001</v>
      </c>
      <c r="H21" s="375">
        <v>1.5</v>
      </c>
      <c r="I21" s="375">
        <v>1.6</v>
      </c>
      <c r="J21" s="375">
        <v>1.7</v>
      </c>
      <c r="K21" s="375">
        <v>1.8</v>
      </c>
      <c r="L21" s="375">
        <v>2</v>
      </c>
      <c r="M21" s="375">
        <v>2.2000000000000002</v>
      </c>
      <c r="N21" s="375">
        <v>2.2999999999999998</v>
      </c>
      <c r="O21" s="375">
        <v>2.4</v>
      </c>
      <c r="P21" s="375">
        <v>2.7</v>
      </c>
      <c r="Q21" s="375">
        <v>2.7</v>
      </c>
      <c r="R21" s="375">
        <v>2.7</v>
      </c>
      <c r="S21" s="375">
        <v>2.8</v>
      </c>
      <c r="T21" s="375">
        <v>2.7</v>
      </c>
      <c r="U21" s="375">
        <v>2.6</v>
      </c>
      <c r="V21" s="375">
        <v>2.7</v>
      </c>
      <c r="W21" s="375">
        <v>2.9</v>
      </c>
      <c r="X21" s="375">
        <v>3</v>
      </c>
      <c r="Y21" s="375">
        <v>3.1</v>
      </c>
      <c r="Z21" s="375">
        <v>3.3</v>
      </c>
    </row>
    <row r="22" spans="1:26" x14ac:dyDescent="0.35">
      <c r="A22" s="362" t="s">
        <v>111</v>
      </c>
      <c r="B22" s="375">
        <v>8.1999999999999993</v>
      </c>
      <c r="C22" s="375">
        <v>7.1</v>
      </c>
      <c r="D22" s="375">
        <v>7.8</v>
      </c>
      <c r="E22" s="375">
        <v>8.1999999999999993</v>
      </c>
      <c r="F22" s="375">
        <v>8.6</v>
      </c>
      <c r="G22" s="375">
        <v>9.1</v>
      </c>
      <c r="H22" s="375">
        <v>9.6</v>
      </c>
      <c r="I22" s="375">
        <v>10.3</v>
      </c>
      <c r="J22" s="375">
        <v>9.9</v>
      </c>
      <c r="K22" s="375">
        <v>9.9</v>
      </c>
      <c r="L22" s="375">
        <v>10.1</v>
      </c>
      <c r="M22" s="375">
        <v>10.4</v>
      </c>
      <c r="N22" s="375">
        <v>10.6</v>
      </c>
      <c r="O22" s="375">
        <v>11</v>
      </c>
      <c r="P22" s="375">
        <v>11.3</v>
      </c>
      <c r="Q22" s="375">
        <v>11.8</v>
      </c>
      <c r="R22" s="375">
        <v>12.2</v>
      </c>
      <c r="S22" s="375">
        <v>12.6</v>
      </c>
      <c r="T22" s="375">
        <v>13.2</v>
      </c>
      <c r="U22" s="375">
        <v>12.2</v>
      </c>
      <c r="V22" s="375">
        <v>12.9</v>
      </c>
      <c r="W22" s="375">
        <v>13.4</v>
      </c>
      <c r="X22" s="375">
        <v>13.9</v>
      </c>
      <c r="Y22" s="375">
        <v>14.5</v>
      </c>
      <c r="Z22" s="375">
        <v>15.2</v>
      </c>
    </row>
    <row r="23" spans="1:26" x14ac:dyDescent="0.35">
      <c r="A23" s="362" t="s">
        <v>112</v>
      </c>
      <c r="B23" s="375">
        <v>3.1</v>
      </c>
      <c r="C23" s="375">
        <v>3.2</v>
      </c>
      <c r="D23" s="375">
        <v>3.4</v>
      </c>
      <c r="E23" s="375">
        <v>3.6</v>
      </c>
      <c r="F23" s="375">
        <v>3.7</v>
      </c>
      <c r="G23" s="375">
        <v>3.9</v>
      </c>
      <c r="H23" s="375">
        <v>4.2</v>
      </c>
      <c r="I23" s="375">
        <v>4.5999999999999996</v>
      </c>
      <c r="J23" s="375">
        <v>5</v>
      </c>
      <c r="K23" s="375">
        <v>5.3</v>
      </c>
      <c r="L23" s="375">
        <v>5.6</v>
      </c>
      <c r="M23" s="375">
        <v>5.7</v>
      </c>
      <c r="N23" s="375">
        <v>6</v>
      </c>
      <c r="O23" s="375">
        <v>6.3</v>
      </c>
      <c r="P23" s="375">
        <v>6.5</v>
      </c>
      <c r="Q23" s="375">
        <v>6.6</v>
      </c>
      <c r="R23" s="375">
        <v>6.9</v>
      </c>
      <c r="S23" s="375">
        <v>7.2</v>
      </c>
      <c r="T23" s="375">
        <v>7.6</v>
      </c>
      <c r="U23" s="375">
        <v>7.7</v>
      </c>
      <c r="V23" s="375">
        <v>7.9</v>
      </c>
      <c r="W23" s="375">
        <v>8</v>
      </c>
      <c r="X23" s="375">
        <v>8</v>
      </c>
      <c r="Y23" s="375">
        <v>8.1999999999999993</v>
      </c>
      <c r="Z23" s="375">
        <v>8.5</v>
      </c>
    </row>
    <row r="24" spans="1:26" x14ac:dyDescent="0.35">
      <c r="A24" s="362" t="s">
        <v>113</v>
      </c>
      <c r="B24" s="375">
        <v>4.2</v>
      </c>
      <c r="C24" s="375">
        <v>4.5999999999999996</v>
      </c>
      <c r="D24" s="375">
        <v>5.0999999999999996</v>
      </c>
      <c r="E24" s="375">
        <v>4.8</v>
      </c>
      <c r="F24" s="375">
        <v>5.3</v>
      </c>
      <c r="G24" s="375">
        <v>6</v>
      </c>
      <c r="H24" s="375">
        <v>6.5</v>
      </c>
      <c r="I24" s="375">
        <v>7.1</v>
      </c>
      <c r="J24" s="375">
        <v>7.9</v>
      </c>
      <c r="K24" s="375">
        <v>8.8000000000000007</v>
      </c>
      <c r="L24" s="375">
        <v>9.5</v>
      </c>
      <c r="M24" s="375">
        <v>10.6</v>
      </c>
      <c r="N24" s="375">
        <v>11.3</v>
      </c>
      <c r="O24" s="375">
        <v>12.2</v>
      </c>
      <c r="P24" s="375">
        <v>12.9</v>
      </c>
      <c r="Q24" s="375">
        <v>13.7</v>
      </c>
      <c r="R24" s="375">
        <v>14.4</v>
      </c>
      <c r="S24" s="375">
        <v>15.1</v>
      </c>
      <c r="T24" s="375">
        <v>15.8</v>
      </c>
      <c r="U24" s="375">
        <v>15.6</v>
      </c>
      <c r="V24" s="375">
        <v>16.100000000000001</v>
      </c>
      <c r="W24" s="375">
        <v>16.7</v>
      </c>
      <c r="X24" s="375">
        <v>17.2</v>
      </c>
      <c r="Y24" s="375">
        <v>17.8</v>
      </c>
      <c r="Z24" s="375">
        <v>18.600000000000001</v>
      </c>
    </row>
    <row r="25" spans="1:26" x14ac:dyDescent="0.35">
      <c r="A25" s="362" t="s">
        <v>114</v>
      </c>
      <c r="B25" s="375">
        <v>3.4</v>
      </c>
      <c r="C25" s="375">
        <v>3.4</v>
      </c>
      <c r="D25" s="375">
        <v>3.7</v>
      </c>
      <c r="E25" s="375">
        <v>3.8</v>
      </c>
      <c r="F25" s="375">
        <v>4.2</v>
      </c>
      <c r="G25" s="375">
        <v>4.9000000000000004</v>
      </c>
      <c r="H25" s="375">
        <v>4.8</v>
      </c>
      <c r="I25" s="375">
        <v>4.8</v>
      </c>
      <c r="J25" s="375">
        <v>4.8</v>
      </c>
      <c r="K25" s="375">
        <v>5</v>
      </c>
      <c r="L25" s="375">
        <v>5.2</v>
      </c>
      <c r="M25" s="375">
        <v>5.4</v>
      </c>
      <c r="N25" s="375">
        <v>5.6</v>
      </c>
      <c r="O25" s="375">
        <v>5.9</v>
      </c>
      <c r="P25" s="375">
        <v>6.2</v>
      </c>
      <c r="Q25" s="375">
        <v>6.2</v>
      </c>
      <c r="R25" s="375">
        <v>6.6</v>
      </c>
      <c r="S25" s="375">
        <v>7</v>
      </c>
      <c r="T25" s="375">
        <v>7.3</v>
      </c>
      <c r="U25" s="375">
        <v>7.3</v>
      </c>
      <c r="V25" s="375">
        <v>7.4</v>
      </c>
      <c r="W25" s="375">
        <v>8</v>
      </c>
      <c r="X25" s="375">
        <v>8.3000000000000007</v>
      </c>
      <c r="Y25" s="375">
        <v>8.8000000000000007</v>
      </c>
      <c r="Z25" s="375">
        <v>9.3000000000000007</v>
      </c>
    </row>
    <row r="26" spans="1:26" x14ac:dyDescent="0.35">
      <c r="A26" s="362" t="s">
        <v>115</v>
      </c>
      <c r="B26" s="375">
        <v>5.8</v>
      </c>
      <c r="C26" s="375">
        <v>6.4</v>
      </c>
      <c r="D26" s="375">
        <v>6.8</v>
      </c>
      <c r="E26" s="375">
        <v>7.4</v>
      </c>
      <c r="F26" s="375">
        <v>7.9</v>
      </c>
      <c r="G26" s="375">
        <v>8.6</v>
      </c>
      <c r="H26" s="375">
        <v>9.3000000000000007</v>
      </c>
      <c r="I26" s="375">
        <v>10</v>
      </c>
      <c r="J26" s="375">
        <v>10.6</v>
      </c>
      <c r="K26" s="375">
        <v>11.3</v>
      </c>
      <c r="L26" s="375">
        <v>12.1</v>
      </c>
      <c r="M26" s="375">
        <v>13</v>
      </c>
      <c r="N26" s="375">
        <v>13.9</v>
      </c>
      <c r="O26" s="375">
        <v>14.9</v>
      </c>
      <c r="P26" s="375">
        <v>16</v>
      </c>
      <c r="Q26" s="375">
        <v>16.600000000000001</v>
      </c>
      <c r="R26" s="375">
        <v>17.2</v>
      </c>
      <c r="S26" s="375">
        <v>17.8</v>
      </c>
      <c r="T26" s="375">
        <v>18.2</v>
      </c>
      <c r="U26" s="375">
        <v>18</v>
      </c>
      <c r="V26" s="375">
        <v>18.399999999999999</v>
      </c>
      <c r="W26" s="375">
        <v>19.2</v>
      </c>
      <c r="X26" s="375">
        <v>20</v>
      </c>
      <c r="Y26" s="375">
        <v>21</v>
      </c>
      <c r="Z26" s="375">
        <v>22.4</v>
      </c>
    </row>
    <row r="27" spans="1:26" x14ac:dyDescent="0.35">
      <c r="A27" s="362" t="s">
        <v>116</v>
      </c>
      <c r="B27" s="375">
        <v>4.9000000000000004</v>
      </c>
      <c r="C27" s="375">
        <v>5.0999999999999996</v>
      </c>
      <c r="D27" s="375">
        <v>5.3</v>
      </c>
      <c r="E27" s="375">
        <v>5.3</v>
      </c>
      <c r="F27" s="375">
        <v>5.7</v>
      </c>
      <c r="G27" s="375">
        <v>6</v>
      </c>
      <c r="H27" s="375">
        <v>5.8</v>
      </c>
      <c r="I27" s="375">
        <v>6.4</v>
      </c>
      <c r="J27" s="375">
        <v>6.5</v>
      </c>
      <c r="K27" s="375">
        <v>7</v>
      </c>
      <c r="L27" s="375">
        <v>7.3</v>
      </c>
      <c r="M27" s="375">
        <v>8.1999999999999993</v>
      </c>
      <c r="N27" s="375">
        <v>8.6</v>
      </c>
      <c r="O27" s="375">
        <v>9.1999999999999993</v>
      </c>
      <c r="P27" s="375">
        <v>9.6999999999999993</v>
      </c>
      <c r="Q27" s="375">
        <v>10.199999999999999</v>
      </c>
      <c r="R27" s="375">
        <v>10.7</v>
      </c>
      <c r="S27" s="375">
        <v>11.5</v>
      </c>
      <c r="T27" s="375">
        <v>12.2</v>
      </c>
      <c r="U27" s="375">
        <v>12.6</v>
      </c>
      <c r="V27" s="375">
        <v>12.8</v>
      </c>
      <c r="W27" s="375">
        <v>14.3</v>
      </c>
      <c r="X27" s="375">
        <v>14.8</v>
      </c>
      <c r="Y27" s="375">
        <v>15.5</v>
      </c>
      <c r="Z27" s="375">
        <v>16.600000000000001</v>
      </c>
    </row>
    <row r="28" spans="1:26" x14ac:dyDescent="0.35">
      <c r="A28" s="362" t="s">
        <v>117</v>
      </c>
      <c r="B28" s="375">
        <v>3</v>
      </c>
      <c r="C28" s="375">
        <v>3.4</v>
      </c>
      <c r="D28" s="375">
        <v>3.4</v>
      </c>
      <c r="E28" s="375">
        <v>3.7</v>
      </c>
      <c r="F28" s="375">
        <v>4</v>
      </c>
      <c r="G28" s="375">
        <v>4.4000000000000004</v>
      </c>
      <c r="H28" s="375">
        <v>4.7</v>
      </c>
      <c r="I28" s="375">
        <v>5.3</v>
      </c>
      <c r="J28" s="375">
        <v>5.6</v>
      </c>
      <c r="K28" s="375">
        <v>6</v>
      </c>
      <c r="L28" s="375">
        <v>6.5</v>
      </c>
      <c r="M28" s="375">
        <v>7</v>
      </c>
      <c r="N28" s="375">
        <v>7.4</v>
      </c>
      <c r="O28" s="375">
        <v>7.8</v>
      </c>
      <c r="P28" s="375">
        <v>8.5</v>
      </c>
      <c r="Q28" s="375">
        <v>9</v>
      </c>
      <c r="R28" s="375">
        <v>9.4</v>
      </c>
      <c r="S28" s="375">
        <v>10.199999999999999</v>
      </c>
      <c r="T28" s="375">
        <v>11.2</v>
      </c>
      <c r="U28" s="375">
        <v>10.8</v>
      </c>
      <c r="V28" s="375">
        <v>12</v>
      </c>
      <c r="W28" s="375">
        <v>12.9</v>
      </c>
      <c r="X28" s="375">
        <v>13.8</v>
      </c>
      <c r="Y28" s="375">
        <v>14.7</v>
      </c>
      <c r="Z28" s="375">
        <v>15.8</v>
      </c>
    </row>
    <row r="29" spans="1:26" x14ac:dyDescent="0.35">
      <c r="A29" s="362" t="s">
        <v>118</v>
      </c>
      <c r="B29" s="375">
        <v>0.2</v>
      </c>
      <c r="C29" s="375">
        <v>0.2</v>
      </c>
      <c r="D29" s="375">
        <v>0.2</v>
      </c>
      <c r="E29" s="375">
        <v>0.2</v>
      </c>
      <c r="F29" s="375">
        <v>0.2</v>
      </c>
      <c r="G29" s="375">
        <v>0.2</v>
      </c>
      <c r="H29" s="375">
        <v>0.2</v>
      </c>
      <c r="I29" s="375">
        <v>0.2</v>
      </c>
      <c r="J29" s="375">
        <v>0.2</v>
      </c>
      <c r="K29" s="375">
        <v>0.3</v>
      </c>
      <c r="L29" s="375">
        <v>0.3</v>
      </c>
      <c r="M29" s="375">
        <v>0.3</v>
      </c>
      <c r="N29" s="375">
        <v>0.3</v>
      </c>
      <c r="O29" s="375">
        <v>0.3</v>
      </c>
      <c r="P29" s="375">
        <v>0.3</v>
      </c>
      <c r="Q29" s="375">
        <v>0.3</v>
      </c>
      <c r="R29" s="375">
        <v>0.3</v>
      </c>
      <c r="S29" s="375">
        <v>0.4</v>
      </c>
      <c r="T29" s="375">
        <v>0.4</v>
      </c>
      <c r="U29" s="375">
        <v>0.4</v>
      </c>
      <c r="V29" s="375">
        <v>0.4</v>
      </c>
      <c r="W29" s="375">
        <v>0.4</v>
      </c>
      <c r="X29" s="375">
        <v>0.4</v>
      </c>
      <c r="Y29" s="375">
        <v>0.4</v>
      </c>
      <c r="Z29" s="375">
        <v>0.4</v>
      </c>
    </row>
    <row r="30" spans="1:26" x14ac:dyDescent="0.35">
      <c r="A30" s="362" t="s">
        <v>119</v>
      </c>
      <c r="B30" s="375">
        <v>10.9</v>
      </c>
      <c r="C30" s="375">
        <v>10.9</v>
      </c>
      <c r="D30" s="375">
        <v>11.5</v>
      </c>
      <c r="E30" s="375">
        <v>12</v>
      </c>
      <c r="F30" s="375">
        <v>12.6</v>
      </c>
      <c r="G30" s="375">
        <v>12.9</v>
      </c>
      <c r="H30" s="375">
        <v>13.2</v>
      </c>
      <c r="I30" s="375">
        <v>13.7</v>
      </c>
      <c r="J30" s="375">
        <v>14.1</v>
      </c>
      <c r="K30" s="375">
        <v>14.6</v>
      </c>
      <c r="L30" s="375">
        <v>14.8</v>
      </c>
      <c r="M30" s="375">
        <v>15.3</v>
      </c>
      <c r="N30" s="375">
        <v>15.7</v>
      </c>
      <c r="O30" s="375">
        <v>16.7</v>
      </c>
      <c r="P30" s="375">
        <v>17.8</v>
      </c>
      <c r="Q30" s="375">
        <v>18.899999999999999</v>
      </c>
      <c r="R30" s="375">
        <v>20.3</v>
      </c>
      <c r="S30" s="375">
        <v>21.5</v>
      </c>
      <c r="T30" s="375">
        <v>22.5</v>
      </c>
      <c r="U30" s="375">
        <v>22.8</v>
      </c>
      <c r="V30" s="375">
        <v>24.3</v>
      </c>
      <c r="W30" s="375">
        <v>25.3</v>
      </c>
      <c r="X30" s="375">
        <v>27</v>
      </c>
      <c r="Y30" s="375">
        <v>29.5</v>
      </c>
      <c r="Z30" s="375">
        <v>31.9</v>
      </c>
    </row>
    <row r="31" spans="1:26" x14ac:dyDescent="0.35">
      <c r="A31" s="362" t="s">
        <v>120</v>
      </c>
      <c r="B31" s="375">
        <v>1.7</v>
      </c>
      <c r="C31" s="375">
        <v>2.2000000000000002</v>
      </c>
      <c r="D31" s="375">
        <v>2.4</v>
      </c>
      <c r="E31" s="375">
        <v>2.6</v>
      </c>
      <c r="F31" s="375">
        <v>2.7</v>
      </c>
      <c r="G31" s="375">
        <v>2.8</v>
      </c>
      <c r="H31" s="375">
        <v>3</v>
      </c>
      <c r="I31" s="375">
        <v>3.2</v>
      </c>
      <c r="J31" s="375">
        <v>3.3</v>
      </c>
      <c r="K31" s="375">
        <v>3.5</v>
      </c>
      <c r="L31" s="375">
        <v>3.7</v>
      </c>
      <c r="M31" s="375">
        <v>4.2</v>
      </c>
      <c r="N31" s="375">
        <v>5.0999999999999996</v>
      </c>
      <c r="O31" s="375">
        <v>5.3</v>
      </c>
      <c r="P31" s="375">
        <v>4.2</v>
      </c>
      <c r="Q31" s="375">
        <v>4.5</v>
      </c>
      <c r="R31" s="375">
        <v>4.7</v>
      </c>
      <c r="S31" s="375">
        <v>4.9000000000000004</v>
      </c>
      <c r="T31" s="375">
        <v>5.0999999999999996</v>
      </c>
      <c r="U31" s="375">
        <v>5</v>
      </c>
      <c r="V31" s="375">
        <v>5.2</v>
      </c>
      <c r="W31" s="375">
        <v>5.4</v>
      </c>
      <c r="X31" s="375">
        <v>5.6</v>
      </c>
      <c r="Y31" s="375">
        <v>5.8</v>
      </c>
      <c r="Z31" s="375">
        <v>6.1</v>
      </c>
    </row>
    <row r="32" spans="1:26" x14ac:dyDescent="0.35">
      <c r="A32" s="362" t="s">
        <v>121</v>
      </c>
      <c r="B32" s="375">
        <v>2.5</v>
      </c>
      <c r="C32" s="375">
        <v>2.7</v>
      </c>
      <c r="D32" s="375">
        <v>2.9</v>
      </c>
      <c r="E32" s="375">
        <v>3.1</v>
      </c>
      <c r="F32" s="375">
        <v>3.3</v>
      </c>
      <c r="G32" s="375">
        <v>3.5</v>
      </c>
      <c r="H32" s="375">
        <v>3.8</v>
      </c>
      <c r="I32" s="375">
        <v>4</v>
      </c>
      <c r="J32" s="375">
        <v>4.3</v>
      </c>
      <c r="K32" s="375">
        <v>4.5999999999999996</v>
      </c>
      <c r="L32" s="375">
        <v>4.9000000000000004</v>
      </c>
      <c r="M32" s="375">
        <v>5.2</v>
      </c>
      <c r="N32" s="375">
        <v>4.7</v>
      </c>
      <c r="O32" s="375">
        <v>5.0999999999999996</v>
      </c>
      <c r="P32" s="375">
        <v>5.3</v>
      </c>
      <c r="Q32" s="375">
        <v>5.6</v>
      </c>
      <c r="R32" s="375">
        <v>5.7</v>
      </c>
      <c r="S32" s="375">
        <v>5.9</v>
      </c>
      <c r="T32" s="375">
        <v>6.1</v>
      </c>
      <c r="U32" s="375">
        <v>6.1</v>
      </c>
      <c r="V32" s="375">
        <v>6.2</v>
      </c>
      <c r="W32" s="375">
        <v>6.4</v>
      </c>
      <c r="X32" s="375">
        <v>6.6</v>
      </c>
      <c r="Y32" s="375">
        <v>6.8</v>
      </c>
      <c r="Z32" s="375">
        <v>7</v>
      </c>
    </row>
    <row r="33" spans="1:26" x14ac:dyDescent="0.35">
      <c r="A33" s="362" t="s">
        <v>122</v>
      </c>
      <c r="B33" s="375">
        <v>4.4000000000000004</v>
      </c>
      <c r="C33" s="375">
        <v>4.5999999999999996</v>
      </c>
      <c r="D33" s="375">
        <v>5</v>
      </c>
      <c r="E33" s="375">
        <v>5.2</v>
      </c>
      <c r="F33" s="375">
        <v>5.7</v>
      </c>
      <c r="G33" s="375">
        <v>6.1</v>
      </c>
      <c r="H33" s="375">
        <v>6.4</v>
      </c>
      <c r="I33" s="375">
        <v>6.6</v>
      </c>
      <c r="J33" s="375">
        <v>7.1</v>
      </c>
      <c r="K33" s="375">
        <v>7.1</v>
      </c>
      <c r="L33" s="375">
        <v>7.2</v>
      </c>
      <c r="M33" s="375">
        <v>3.5</v>
      </c>
      <c r="N33" s="375">
        <v>4.5999999999999996</v>
      </c>
      <c r="O33" s="375">
        <v>5.8</v>
      </c>
      <c r="P33" s="375">
        <v>6.2</v>
      </c>
      <c r="Q33" s="375">
        <v>5.8</v>
      </c>
      <c r="R33" s="375">
        <v>5.6</v>
      </c>
      <c r="S33" s="375">
        <v>5.8</v>
      </c>
      <c r="T33" s="375">
        <v>6.5</v>
      </c>
      <c r="U33" s="375">
        <v>6.3</v>
      </c>
      <c r="V33" s="375">
        <v>6.6</v>
      </c>
      <c r="W33" s="375">
        <v>6.6</v>
      </c>
      <c r="X33" s="375">
        <v>6.6</v>
      </c>
      <c r="Y33" s="375">
        <v>6.8</v>
      </c>
      <c r="Z33" s="375">
        <v>7.2</v>
      </c>
    </row>
    <row r="34" spans="1:26" x14ac:dyDescent="0.35">
      <c r="A34" s="362" t="s">
        <v>210</v>
      </c>
      <c r="B34" s="375">
        <v>37.299999999999997</v>
      </c>
      <c r="C34" s="375">
        <v>40.4</v>
      </c>
      <c r="D34" s="375">
        <v>43.1</v>
      </c>
      <c r="E34" s="375">
        <v>45.8</v>
      </c>
      <c r="F34" s="375">
        <v>49.1</v>
      </c>
      <c r="G34" s="375">
        <v>52.9</v>
      </c>
      <c r="H34" s="375">
        <v>56.2</v>
      </c>
      <c r="I34" s="375">
        <v>58.4</v>
      </c>
      <c r="J34" s="375">
        <v>61.5</v>
      </c>
      <c r="K34" s="375">
        <v>66.7</v>
      </c>
      <c r="L34" s="375">
        <v>68.400000000000006</v>
      </c>
      <c r="M34" s="375">
        <v>67.599999999999994</v>
      </c>
      <c r="N34" s="375">
        <v>70.2</v>
      </c>
      <c r="O34" s="375">
        <v>75</v>
      </c>
      <c r="P34" s="375">
        <v>79.099999999999994</v>
      </c>
      <c r="Q34" s="375">
        <v>82.1</v>
      </c>
      <c r="R34" s="375">
        <v>85.5</v>
      </c>
      <c r="S34" s="375">
        <v>88.7</v>
      </c>
      <c r="T34" s="375">
        <v>90.5</v>
      </c>
      <c r="U34" s="375">
        <v>89.4</v>
      </c>
      <c r="V34" s="375">
        <v>87.8</v>
      </c>
      <c r="W34" s="375">
        <v>85.8</v>
      </c>
      <c r="X34" s="375">
        <v>70.3</v>
      </c>
      <c r="Y34" s="375">
        <v>68.900000000000006</v>
      </c>
      <c r="Z34" s="375">
        <v>69.3</v>
      </c>
    </row>
    <row r="35" spans="1:26" x14ac:dyDescent="0.35">
      <c r="A35" s="362" t="s">
        <v>124</v>
      </c>
      <c r="B35" s="375">
        <v>2.5</v>
      </c>
      <c r="C35" s="375">
        <v>2.6</v>
      </c>
      <c r="D35" s="375">
        <v>2.8</v>
      </c>
      <c r="E35" s="375">
        <v>2.7</v>
      </c>
      <c r="F35" s="375">
        <v>2.9</v>
      </c>
      <c r="G35" s="375">
        <v>3.4</v>
      </c>
      <c r="H35" s="375">
        <v>3.7</v>
      </c>
      <c r="I35" s="375">
        <v>3.9</v>
      </c>
      <c r="J35" s="375">
        <v>4.0999999999999996</v>
      </c>
      <c r="K35" s="375">
        <v>4.3</v>
      </c>
      <c r="L35" s="375">
        <v>4.5999999999999996</v>
      </c>
      <c r="M35" s="375">
        <v>4.9000000000000004</v>
      </c>
      <c r="N35" s="375">
        <v>5.2</v>
      </c>
      <c r="O35" s="375">
        <v>5.5</v>
      </c>
      <c r="P35" s="375">
        <v>5.8</v>
      </c>
      <c r="Q35" s="375">
        <v>6.1</v>
      </c>
      <c r="R35" s="375">
        <v>6.3</v>
      </c>
      <c r="S35" s="375">
        <v>6.6</v>
      </c>
      <c r="T35" s="375">
        <v>7</v>
      </c>
      <c r="U35" s="375">
        <v>7.1</v>
      </c>
      <c r="V35" s="375">
        <v>7.4</v>
      </c>
      <c r="W35" s="375">
        <v>7.9</v>
      </c>
      <c r="X35" s="375">
        <v>8.3000000000000007</v>
      </c>
      <c r="Y35" s="375">
        <v>8.6999999999999993</v>
      </c>
      <c r="Z35" s="375">
        <v>9</v>
      </c>
    </row>
    <row r="36" spans="1:26" x14ac:dyDescent="0.35">
      <c r="A36" s="362" t="s">
        <v>125</v>
      </c>
      <c r="B36" s="375">
        <v>10.9</v>
      </c>
      <c r="C36" s="375">
        <v>11.7</v>
      </c>
      <c r="D36" s="375">
        <v>12.4</v>
      </c>
      <c r="E36" s="375">
        <v>13.1</v>
      </c>
      <c r="F36" s="375">
        <v>14.4</v>
      </c>
      <c r="G36" s="375">
        <v>15.4</v>
      </c>
      <c r="H36" s="375">
        <v>16.7</v>
      </c>
      <c r="I36" s="375">
        <v>18.399999999999999</v>
      </c>
      <c r="J36" s="375">
        <v>19.7</v>
      </c>
      <c r="K36" s="375">
        <v>23.6</v>
      </c>
      <c r="L36" s="375">
        <v>24.7</v>
      </c>
      <c r="M36" s="375">
        <v>25.6</v>
      </c>
      <c r="N36" s="375">
        <v>25.5</v>
      </c>
      <c r="O36" s="375">
        <v>27.6</v>
      </c>
      <c r="P36" s="375">
        <v>29.3</v>
      </c>
      <c r="Q36" s="375">
        <v>29.4</v>
      </c>
      <c r="R36" s="375">
        <v>31.4</v>
      </c>
      <c r="S36" s="375">
        <v>33.1</v>
      </c>
      <c r="T36" s="375">
        <v>35.6</v>
      </c>
      <c r="U36" s="375">
        <v>35.200000000000003</v>
      </c>
      <c r="V36" s="375">
        <v>37.200000000000003</v>
      </c>
      <c r="W36" s="375">
        <v>39.299999999999997</v>
      </c>
      <c r="X36" s="375">
        <v>41.2</v>
      </c>
      <c r="Y36" s="375">
        <v>43.8</v>
      </c>
      <c r="Z36" s="375">
        <v>46.8</v>
      </c>
    </row>
    <row r="37" spans="1:26" x14ac:dyDescent="0.35">
      <c r="A37" s="362" t="s">
        <v>126</v>
      </c>
      <c r="B37" s="375">
        <v>19.399999999999999</v>
      </c>
      <c r="C37" s="375">
        <v>20.8</v>
      </c>
      <c r="D37" s="375">
        <v>22.2</v>
      </c>
      <c r="E37" s="375">
        <v>23.9</v>
      </c>
      <c r="F37" s="375">
        <v>25.7</v>
      </c>
      <c r="G37" s="375">
        <v>26.9</v>
      </c>
      <c r="H37" s="375">
        <v>29.2</v>
      </c>
      <c r="I37" s="375">
        <v>30.8</v>
      </c>
      <c r="J37" s="375">
        <v>32.5</v>
      </c>
      <c r="K37" s="375">
        <v>34.5</v>
      </c>
      <c r="L37" s="375">
        <v>37.200000000000003</v>
      </c>
      <c r="M37" s="375">
        <v>39.200000000000003</v>
      </c>
      <c r="N37" s="375">
        <v>41.8</v>
      </c>
      <c r="O37" s="375">
        <v>44.6</v>
      </c>
      <c r="P37" s="375">
        <v>47.4</v>
      </c>
      <c r="Q37" s="375">
        <v>50.6</v>
      </c>
      <c r="R37" s="375">
        <v>54.1</v>
      </c>
      <c r="S37" s="375">
        <v>57.8</v>
      </c>
      <c r="T37" s="375">
        <v>61.9</v>
      </c>
      <c r="U37" s="375">
        <v>64.8</v>
      </c>
      <c r="V37" s="375">
        <v>68.099999999999994</v>
      </c>
      <c r="W37" s="375">
        <v>71.3</v>
      </c>
      <c r="X37" s="375">
        <v>74.8</v>
      </c>
      <c r="Y37" s="375">
        <v>79.2</v>
      </c>
      <c r="Z37" s="375">
        <v>84.1</v>
      </c>
    </row>
    <row r="38" spans="1:26" x14ac:dyDescent="0.35">
      <c r="A38" s="362" t="s">
        <v>127</v>
      </c>
      <c r="B38" s="375">
        <v>8.3000000000000007</v>
      </c>
      <c r="C38" s="375">
        <v>8.6999999999999993</v>
      </c>
      <c r="D38" s="375">
        <v>9.3000000000000007</v>
      </c>
      <c r="E38" s="375">
        <v>10</v>
      </c>
      <c r="F38" s="375">
        <v>10.7</v>
      </c>
      <c r="G38" s="375">
        <v>11.5</v>
      </c>
      <c r="H38" s="375">
        <v>12.5</v>
      </c>
      <c r="I38" s="375">
        <v>13.5</v>
      </c>
      <c r="J38" s="375">
        <v>14.7</v>
      </c>
      <c r="K38" s="375">
        <v>16.2</v>
      </c>
      <c r="L38" s="375">
        <v>17.100000000000001</v>
      </c>
      <c r="M38" s="375">
        <v>18.399999999999999</v>
      </c>
      <c r="N38" s="375">
        <v>19.399999999999999</v>
      </c>
      <c r="O38" s="375">
        <v>20.3</v>
      </c>
      <c r="P38" s="375">
        <v>20.9</v>
      </c>
      <c r="Q38" s="375">
        <v>21.6</v>
      </c>
      <c r="R38" s="375">
        <v>22.4</v>
      </c>
      <c r="S38" s="375">
        <v>23.3</v>
      </c>
      <c r="T38" s="375">
        <v>23.6</v>
      </c>
      <c r="U38" s="375">
        <v>23</v>
      </c>
      <c r="V38" s="375">
        <v>24</v>
      </c>
      <c r="W38" s="375">
        <v>25.2</v>
      </c>
      <c r="X38" s="375">
        <v>26.1</v>
      </c>
      <c r="Y38" s="375">
        <v>27.1</v>
      </c>
      <c r="Z38" s="375">
        <v>28.6</v>
      </c>
    </row>
    <row r="39" spans="1:26" x14ac:dyDescent="0.35">
      <c r="A39" s="244" t="s">
        <v>128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23"/>
      <c r="Z39" s="323"/>
    </row>
    <row r="40" spans="1:26" x14ac:dyDescent="0.35">
      <c r="A40" s="362" t="s">
        <v>211</v>
      </c>
      <c r="B40" s="375">
        <v>5.0999999999999996</v>
      </c>
      <c r="C40" s="375">
        <v>6.9</v>
      </c>
      <c r="D40" s="375">
        <v>8.3000000000000007</v>
      </c>
      <c r="E40" s="375">
        <v>8.8000000000000007</v>
      </c>
      <c r="F40" s="375">
        <v>9.4</v>
      </c>
      <c r="G40" s="375">
        <v>10.199999999999999</v>
      </c>
      <c r="H40" s="375">
        <v>12.2</v>
      </c>
      <c r="I40" s="375">
        <v>12.6</v>
      </c>
      <c r="J40" s="375">
        <v>13.6</v>
      </c>
      <c r="K40" s="375">
        <v>14.5</v>
      </c>
      <c r="L40" s="375">
        <v>15.4</v>
      </c>
      <c r="M40" s="375">
        <v>16.8</v>
      </c>
      <c r="N40" s="375">
        <v>18</v>
      </c>
      <c r="O40" s="375">
        <v>18.7</v>
      </c>
      <c r="P40" s="375">
        <v>18.600000000000001</v>
      </c>
      <c r="Q40" s="375">
        <v>18.8</v>
      </c>
      <c r="R40" s="375">
        <v>19.2</v>
      </c>
      <c r="S40" s="375">
        <v>19.5</v>
      </c>
      <c r="T40" s="375">
        <v>20.2</v>
      </c>
      <c r="U40" s="375">
        <v>20</v>
      </c>
      <c r="V40" s="375">
        <v>16.7</v>
      </c>
      <c r="W40" s="375">
        <v>14.9</v>
      </c>
      <c r="X40" s="375"/>
      <c r="Y40" s="375"/>
      <c r="Z40" s="375"/>
    </row>
    <row r="41" spans="1:26" x14ac:dyDescent="0.35">
      <c r="A41" s="362" t="s">
        <v>212</v>
      </c>
      <c r="B41" s="375">
        <v>91.2</v>
      </c>
      <c r="C41" s="375">
        <v>95.6</v>
      </c>
      <c r="D41" s="375">
        <v>101.1</v>
      </c>
      <c r="E41" s="375">
        <v>107.3</v>
      </c>
      <c r="F41" s="375">
        <v>114</v>
      </c>
      <c r="G41" s="375">
        <v>123</v>
      </c>
      <c r="H41" s="375">
        <v>133.4</v>
      </c>
      <c r="I41" s="375">
        <v>143.30000000000001</v>
      </c>
      <c r="J41" s="375">
        <v>153.69999999999999</v>
      </c>
      <c r="K41" s="375">
        <v>165.9</v>
      </c>
      <c r="L41" s="375">
        <v>179.9</v>
      </c>
      <c r="M41" s="375">
        <v>194.7</v>
      </c>
      <c r="N41" s="375">
        <v>210.2</v>
      </c>
      <c r="O41" s="375">
        <v>227.5</v>
      </c>
      <c r="P41" s="375">
        <v>247.5</v>
      </c>
      <c r="Q41" s="375">
        <v>266.8</v>
      </c>
      <c r="R41" s="375">
        <v>285.39999999999998</v>
      </c>
      <c r="S41" s="375">
        <v>307.10000000000002</v>
      </c>
      <c r="T41" s="375">
        <v>324.2</v>
      </c>
      <c r="U41" s="375">
        <v>341.2</v>
      </c>
      <c r="V41" s="375">
        <v>359.1</v>
      </c>
      <c r="W41" s="375">
        <v>384.4</v>
      </c>
      <c r="X41" s="375">
        <v>406.7</v>
      </c>
      <c r="Y41" s="375">
        <v>428.8</v>
      </c>
      <c r="Z41" s="375">
        <v>453.7</v>
      </c>
    </row>
    <row r="42" spans="1:26" x14ac:dyDescent="0.35">
      <c r="A42" s="362" t="s">
        <v>131</v>
      </c>
      <c r="B42" s="375">
        <v>0.7</v>
      </c>
      <c r="C42" s="375">
        <v>0.8</v>
      </c>
      <c r="D42" s="375">
        <v>0.9</v>
      </c>
      <c r="E42" s="375">
        <v>0.9</v>
      </c>
      <c r="F42" s="375">
        <v>1</v>
      </c>
      <c r="G42" s="375">
        <v>1</v>
      </c>
      <c r="H42" s="375">
        <v>1.2</v>
      </c>
      <c r="I42" s="375">
        <v>1.3</v>
      </c>
      <c r="J42" s="375">
        <v>1.4</v>
      </c>
      <c r="K42" s="375">
        <v>1.5</v>
      </c>
      <c r="L42" s="375">
        <v>1.7</v>
      </c>
      <c r="M42" s="375">
        <v>1.7</v>
      </c>
      <c r="N42" s="375">
        <v>1.8</v>
      </c>
      <c r="O42" s="375">
        <v>1.9</v>
      </c>
      <c r="P42" s="375">
        <v>2</v>
      </c>
      <c r="Q42" s="375">
        <v>2.2000000000000002</v>
      </c>
      <c r="R42" s="375">
        <v>2.4</v>
      </c>
      <c r="S42" s="375">
        <v>2.5</v>
      </c>
      <c r="T42" s="375">
        <v>2.6</v>
      </c>
      <c r="U42" s="375">
        <v>2.4</v>
      </c>
      <c r="V42" s="375">
        <v>2.5</v>
      </c>
      <c r="W42" s="375">
        <v>2.6</v>
      </c>
      <c r="X42" s="375">
        <v>2.7</v>
      </c>
      <c r="Y42" s="375">
        <v>2.8</v>
      </c>
      <c r="Z42" s="375">
        <v>2.9</v>
      </c>
    </row>
    <row r="43" spans="1:26" x14ac:dyDescent="0.35">
      <c r="A43" s="362" t="s">
        <v>132</v>
      </c>
      <c r="B43" s="375">
        <v>6.4</v>
      </c>
      <c r="C43" s="375">
        <v>6.8</v>
      </c>
      <c r="D43" s="375">
        <v>7.4</v>
      </c>
      <c r="E43" s="375">
        <v>8.1999999999999993</v>
      </c>
      <c r="F43" s="375">
        <v>9.1999999999999993</v>
      </c>
      <c r="G43" s="375">
        <v>10.199999999999999</v>
      </c>
      <c r="H43" s="375">
        <v>11.3</v>
      </c>
      <c r="I43" s="375">
        <v>12</v>
      </c>
      <c r="J43" s="375">
        <v>12</v>
      </c>
      <c r="K43" s="375">
        <v>12.8</v>
      </c>
      <c r="L43" s="375">
        <v>13.7</v>
      </c>
      <c r="M43" s="375">
        <v>14.7</v>
      </c>
      <c r="N43" s="375">
        <v>15.7</v>
      </c>
      <c r="O43" s="375">
        <v>16.899999999999999</v>
      </c>
      <c r="P43" s="375">
        <v>18</v>
      </c>
      <c r="Q43" s="375">
        <v>19.3</v>
      </c>
      <c r="R43" s="375">
        <v>20.7</v>
      </c>
      <c r="S43" s="375">
        <v>22.2</v>
      </c>
      <c r="T43" s="375">
        <v>23.8</v>
      </c>
      <c r="U43" s="375">
        <v>23</v>
      </c>
      <c r="V43" s="375">
        <v>23.7</v>
      </c>
      <c r="W43" s="375">
        <v>25</v>
      </c>
      <c r="X43" s="375">
        <v>26.4</v>
      </c>
      <c r="Y43" s="375">
        <v>27.9</v>
      </c>
      <c r="Z43" s="375">
        <v>29.7</v>
      </c>
    </row>
    <row r="44" spans="1:26" x14ac:dyDescent="0.35">
      <c r="A44" s="362" t="s">
        <v>133</v>
      </c>
      <c r="B44" s="375">
        <v>0.1</v>
      </c>
      <c r="C44" s="375">
        <v>0.1</v>
      </c>
      <c r="D44" s="375">
        <v>0.1</v>
      </c>
      <c r="E44" s="375">
        <v>0.1</v>
      </c>
      <c r="F44" s="375">
        <v>0.1</v>
      </c>
      <c r="G44" s="375">
        <v>0.1</v>
      </c>
      <c r="H44" s="375">
        <v>0.1</v>
      </c>
      <c r="I44" s="375">
        <v>0.1</v>
      </c>
      <c r="J44" s="375">
        <v>0.1</v>
      </c>
      <c r="K44" s="375">
        <v>0.1</v>
      </c>
      <c r="L44" s="375">
        <v>0.1</v>
      </c>
      <c r="M44" s="375">
        <v>0.2</v>
      </c>
      <c r="N44" s="375">
        <v>0.2</v>
      </c>
      <c r="O44" s="375">
        <v>0.2</v>
      </c>
      <c r="P44" s="375">
        <v>0.2</v>
      </c>
      <c r="Q44" s="375">
        <v>0.2</v>
      </c>
      <c r="R44" s="375">
        <v>0.2</v>
      </c>
      <c r="S44" s="375">
        <v>0.2</v>
      </c>
      <c r="T44" s="375">
        <v>0.2</v>
      </c>
      <c r="U44" s="375">
        <v>0.2</v>
      </c>
      <c r="V44" s="375">
        <v>0.2</v>
      </c>
      <c r="W44" s="375">
        <v>0.2</v>
      </c>
      <c r="X44" s="375">
        <v>0.2</v>
      </c>
      <c r="Y44" s="375">
        <v>0.2</v>
      </c>
      <c r="Z44" s="375">
        <v>0.2</v>
      </c>
    </row>
    <row r="45" spans="1:26" x14ac:dyDescent="0.35">
      <c r="A45" s="362" t="s">
        <v>134</v>
      </c>
      <c r="B45" s="375">
        <v>5.2</v>
      </c>
      <c r="C45" s="375">
        <v>5.6</v>
      </c>
      <c r="D45" s="375">
        <v>5.9</v>
      </c>
      <c r="E45" s="375">
        <v>6.3</v>
      </c>
      <c r="F45" s="375">
        <v>6.7</v>
      </c>
      <c r="G45" s="375">
        <v>6.7</v>
      </c>
      <c r="H45" s="375">
        <v>7.9</v>
      </c>
      <c r="I45" s="375">
        <v>8.5</v>
      </c>
      <c r="J45" s="375">
        <v>9.1999999999999993</v>
      </c>
      <c r="K45" s="375">
        <v>9.9</v>
      </c>
      <c r="L45" s="375">
        <v>10.7</v>
      </c>
      <c r="M45" s="375">
        <v>11.5</v>
      </c>
      <c r="N45" s="375">
        <v>12.5</v>
      </c>
      <c r="O45" s="375">
        <v>13.4</v>
      </c>
      <c r="P45" s="375">
        <v>14.4</v>
      </c>
      <c r="Q45" s="375">
        <v>15.4</v>
      </c>
      <c r="R45" s="375">
        <v>16.5</v>
      </c>
      <c r="S45" s="375">
        <v>17.5</v>
      </c>
      <c r="T45" s="375">
        <v>18.399999999999999</v>
      </c>
      <c r="U45" s="375">
        <v>19.100000000000001</v>
      </c>
      <c r="V45" s="375">
        <v>19.7</v>
      </c>
      <c r="W45" s="375">
        <v>20.6</v>
      </c>
      <c r="X45" s="375">
        <v>21.3</v>
      </c>
      <c r="Y45" s="375">
        <v>22.2</v>
      </c>
      <c r="Z45" s="375">
        <v>23.1</v>
      </c>
    </row>
    <row r="46" spans="1:26" x14ac:dyDescent="0.35">
      <c r="A46" s="362" t="s">
        <v>213</v>
      </c>
      <c r="B46" s="375">
        <v>14.3</v>
      </c>
      <c r="C46" s="375">
        <v>16</v>
      </c>
      <c r="D46" s="375">
        <v>18</v>
      </c>
      <c r="E46" s="375">
        <v>20.5</v>
      </c>
      <c r="F46" s="375">
        <v>23.3</v>
      </c>
      <c r="G46" s="375">
        <v>26.4</v>
      </c>
      <c r="H46" s="375">
        <v>29.7</v>
      </c>
      <c r="I46" s="375">
        <v>33.1</v>
      </c>
      <c r="J46" s="375">
        <v>36.6</v>
      </c>
      <c r="K46" s="375">
        <v>40.4</v>
      </c>
      <c r="L46" s="375">
        <v>43.8</v>
      </c>
      <c r="M46" s="375">
        <v>46.8</v>
      </c>
      <c r="N46" s="375">
        <v>50.3</v>
      </c>
      <c r="O46" s="375">
        <v>54.4</v>
      </c>
      <c r="P46" s="375">
        <v>58.5</v>
      </c>
      <c r="Q46" s="375">
        <v>62.4</v>
      </c>
      <c r="R46" s="375">
        <v>66.099999999999994</v>
      </c>
      <c r="S46" s="375">
        <v>70.2</v>
      </c>
      <c r="T46" s="375">
        <v>74.900000000000006</v>
      </c>
      <c r="U46" s="375">
        <v>77.900000000000006</v>
      </c>
      <c r="V46" s="375">
        <v>75.099999999999994</v>
      </c>
      <c r="W46" s="375">
        <v>64</v>
      </c>
      <c r="X46" s="375">
        <v>61.6</v>
      </c>
      <c r="Y46" s="375">
        <v>63.1</v>
      </c>
      <c r="Z46" s="375">
        <v>64.7</v>
      </c>
    </row>
    <row r="47" spans="1:26" x14ac:dyDescent="0.35">
      <c r="A47" s="362" t="s">
        <v>214</v>
      </c>
      <c r="B47" s="375">
        <v>13.3</v>
      </c>
      <c r="C47" s="375">
        <v>13.7</v>
      </c>
      <c r="D47" s="375">
        <v>14.5</v>
      </c>
      <c r="E47" s="375">
        <v>15.3</v>
      </c>
      <c r="F47" s="375">
        <v>16</v>
      </c>
      <c r="G47" s="375">
        <v>16.8</v>
      </c>
      <c r="H47" s="375">
        <v>17.8</v>
      </c>
      <c r="I47" s="375">
        <v>19</v>
      </c>
      <c r="J47" s="375">
        <v>20.2</v>
      </c>
      <c r="K47" s="375">
        <v>21.3</v>
      </c>
      <c r="L47" s="375">
        <v>22.3</v>
      </c>
      <c r="M47" s="375">
        <v>23</v>
      </c>
      <c r="N47" s="375">
        <v>23.5</v>
      </c>
      <c r="O47" s="375">
        <v>24.1</v>
      </c>
      <c r="P47" s="375">
        <v>24</v>
      </c>
      <c r="Q47" s="375">
        <v>24.6</v>
      </c>
      <c r="R47" s="375">
        <v>26.1</v>
      </c>
      <c r="S47" s="375">
        <v>27.8</v>
      </c>
      <c r="T47" s="375">
        <v>28.7</v>
      </c>
      <c r="U47" s="375">
        <v>29.3</v>
      </c>
      <c r="V47" s="375">
        <v>30.5</v>
      </c>
      <c r="W47" s="375">
        <v>32.1</v>
      </c>
      <c r="X47" s="375">
        <v>33.5</v>
      </c>
      <c r="Y47" s="375">
        <v>35.1</v>
      </c>
      <c r="Z47" s="375">
        <v>36.9</v>
      </c>
    </row>
    <row r="48" spans="1:26" x14ac:dyDescent="0.35">
      <c r="A48" s="362" t="s">
        <v>137</v>
      </c>
      <c r="B48" s="375">
        <v>0.7</v>
      </c>
      <c r="C48" s="375">
        <v>0.7</v>
      </c>
      <c r="D48" s="375">
        <v>0.7</v>
      </c>
      <c r="E48" s="375">
        <v>0.8</v>
      </c>
      <c r="F48" s="375">
        <v>0.8</v>
      </c>
      <c r="G48" s="375">
        <v>0.9</v>
      </c>
      <c r="H48" s="375">
        <v>0.9</v>
      </c>
      <c r="I48" s="375">
        <v>1</v>
      </c>
      <c r="J48" s="375">
        <v>1</v>
      </c>
      <c r="K48" s="375">
        <v>1.1000000000000001</v>
      </c>
      <c r="L48" s="375">
        <v>1.2</v>
      </c>
      <c r="M48" s="375">
        <v>1.2</v>
      </c>
      <c r="N48" s="375">
        <v>1.3</v>
      </c>
      <c r="O48" s="375">
        <v>1.3</v>
      </c>
      <c r="P48" s="375">
        <v>1.3</v>
      </c>
      <c r="Q48" s="375">
        <v>1.4</v>
      </c>
      <c r="R48" s="375">
        <v>1.4</v>
      </c>
      <c r="S48" s="375">
        <v>1.5</v>
      </c>
      <c r="T48" s="375">
        <v>1.5</v>
      </c>
      <c r="U48" s="375">
        <v>1.4</v>
      </c>
      <c r="V48" s="375">
        <v>1.4</v>
      </c>
      <c r="W48" s="375">
        <v>1.4</v>
      </c>
      <c r="X48" s="375">
        <v>1.4</v>
      </c>
      <c r="Y48" s="375">
        <v>1.4</v>
      </c>
      <c r="Z48" s="375">
        <v>1.5</v>
      </c>
    </row>
    <row r="49" spans="1:26" x14ac:dyDescent="0.35">
      <c r="A49" s="362" t="s">
        <v>138</v>
      </c>
      <c r="B49" s="375">
        <v>1</v>
      </c>
      <c r="C49" s="375">
        <v>0.9</v>
      </c>
      <c r="D49" s="375">
        <v>0.9</v>
      </c>
      <c r="E49" s="375">
        <v>0.9</v>
      </c>
      <c r="F49" s="375">
        <v>0.9</v>
      </c>
      <c r="G49" s="375">
        <v>0.9</v>
      </c>
      <c r="H49" s="375">
        <v>1</v>
      </c>
      <c r="I49" s="375">
        <v>1.1000000000000001</v>
      </c>
      <c r="J49" s="375">
        <v>1.2</v>
      </c>
      <c r="K49" s="375">
        <v>1.3</v>
      </c>
      <c r="L49" s="375">
        <v>1.4</v>
      </c>
      <c r="M49" s="375">
        <v>1.4</v>
      </c>
      <c r="N49" s="375">
        <v>1.5</v>
      </c>
      <c r="O49" s="375">
        <v>1.6</v>
      </c>
      <c r="P49" s="375">
        <v>1.6</v>
      </c>
      <c r="Q49" s="375">
        <v>1.6</v>
      </c>
      <c r="R49" s="375">
        <v>1.6</v>
      </c>
      <c r="S49" s="375">
        <v>1.6</v>
      </c>
      <c r="T49" s="375">
        <v>2</v>
      </c>
      <c r="U49" s="375">
        <v>2.6</v>
      </c>
      <c r="V49" s="375">
        <v>2.7</v>
      </c>
      <c r="W49" s="375">
        <v>2.2000000000000002</v>
      </c>
      <c r="X49" s="375">
        <v>1.8</v>
      </c>
      <c r="Y49" s="375">
        <v>1.7</v>
      </c>
      <c r="Z49" s="375">
        <v>1.7</v>
      </c>
    </row>
    <row r="50" spans="1:26" x14ac:dyDescent="0.35">
      <c r="A50" s="362" t="s">
        <v>139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23"/>
      <c r="Z50" s="323"/>
    </row>
    <row r="51" spans="1:26" x14ac:dyDescent="0.35">
      <c r="A51" s="362" t="s">
        <v>140</v>
      </c>
      <c r="B51" s="375">
        <v>36.6</v>
      </c>
      <c r="C51" s="375">
        <v>38.4</v>
      </c>
      <c r="D51" s="375">
        <v>40.6</v>
      </c>
      <c r="E51" s="375">
        <v>42.5</v>
      </c>
      <c r="F51" s="375">
        <v>44.7</v>
      </c>
      <c r="G51" s="375">
        <v>46.8</v>
      </c>
      <c r="H51" s="375">
        <v>48.4</v>
      </c>
      <c r="I51" s="375">
        <v>50.3</v>
      </c>
      <c r="J51" s="375">
        <v>51.1</v>
      </c>
      <c r="K51" s="375">
        <v>53.2</v>
      </c>
      <c r="L51" s="375">
        <v>45.1</v>
      </c>
      <c r="M51" s="375">
        <v>44.6</v>
      </c>
      <c r="N51" s="375">
        <v>47</v>
      </c>
      <c r="O51" s="375">
        <v>41.7</v>
      </c>
      <c r="P51" s="375">
        <v>26.7</v>
      </c>
      <c r="Q51" s="375">
        <v>22.7</v>
      </c>
      <c r="R51" s="375">
        <v>20.3</v>
      </c>
      <c r="S51" s="375">
        <v>20.100000000000001</v>
      </c>
      <c r="T51" s="375">
        <v>20.399999999999999</v>
      </c>
      <c r="U51" s="375">
        <v>20.6</v>
      </c>
      <c r="V51" s="375">
        <v>20.399999999999999</v>
      </c>
      <c r="W51" s="375">
        <v>20.7</v>
      </c>
      <c r="X51" s="375">
        <v>20.6</v>
      </c>
      <c r="Y51" s="375">
        <v>21.4</v>
      </c>
      <c r="Z51" s="375">
        <v>22.3</v>
      </c>
    </row>
    <row r="52" spans="1:26" x14ac:dyDescent="0.35">
      <c r="A52" s="244" t="s">
        <v>141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23"/>
      <c r="Z52" s="323"/>
    </row>
    <row r="53" spans="1:26" x14ac:dyDescent="0.35">
      <c r="A53" s="362" t="s">
        <v>215</v>
      </c>
      <c r="B53" s="375">
        <v>10.6</v>
      </c>
      <c r="C53" s="375">
        <v>10.8</v>
      </c>
      <c r="D53" s="375">
        <v>11</v>
      </c>
      <c r="E53" s="375">
        <v>11</v>
      </c>
      <c r="F53" s="375">
        <v>11.4</v>
      </c>
      <c r="G53" s="375">
        <v>11.7</v>
      </c>
      <c r="H53" s="375">
        <v>12.2</v>
      </c>
      <c r="I53" s="375">
        <v>12.7</v>
      </c>
      <c r="J53" s="375">
        <v>13.1</v>
      </c>
      <c r="K53" s="375">
        <v>13</v>
      </c>
      <c r="L53" s="375">
        <v>13.6</v>
      </c>
      <c r="M53" s="375">
        <v>13.7</v>
      </c>
      <c r="N53" s="375">
        <v>14.2</v>
      </c>
      <c r="O53" s="375">
        <v>14.6</v>
      </c>
      <c r="P53" s="375">
        <v>14.8</v>
      </c>
      <c r="Q53" s="375">
        <v>15.2</v>
      </c>
      <c r="R53" s="375">
        <v>15.5</v>
      </c>
      <c r="S53" s="375">
        <v>15.7</v>
      </c>
      <c r="T53" s="375">
        <v>15.3</v>
      </c>
      <c r="U53" s="375">
        <v>14.9</v>
      </c>
      <c r="V53" s="375">
        <v>14.5</v>
      </c>
      <c r="W53" s="375">
        <v>14.3</v>
      </c>
      <c r="X53" s="375">
        <v>14.2</v>
      </c>
      <c r="Y53" s="375">
        <v>14.2</v>
      </c>
      <c r="Z53" s="376">
        <v>14.4</v>
      </c>
    </row>
    <row r="54" spans="1:26" x14ac:dyDescent="0.35">
      <c r="A54" s="365" t="s">
        <v>426</v>
      </c>
      <c r="B54" s="366">
        <v>424.8</v>
      </c>
      <c r="C54" s="366">
        <v>451.1</v>
      </c>
      <c r="D54" s="366">
        <v>478.1</v>
      </c>
      <c r="E54" s="366">
        <v>510.9</v>
      </c>
      <c r="F54" s="366">
        <v>550.5</v>
      </c>
      <c r="G54" s="366">
        <v>591.70000000000005</v>
      </c>
      <c r="H54" s="366">
        <v>642.20000000000005</v>
      </c>
      <c r="I54" s="366">
        <v>687.1</v>
      </c>
      <c r="J54" s="366">
        <v>723.1</v>
      </c>
      <c r="K54" s="366">
        <v>776.4</v>
      </c>
      <c r="L54" s="366">
        <v>812.8</v>
      </c>
      <c r="M54" s="366">
        <v>858.2</v>
      </c>
      <c r="N54" s="366">
        <v>910.5</v>
      </c>
      <c r="O54" s="366">
        <v>966.5</v>
      </c>
      <c r="P54" s="366">
        <v>1002.2</v>
      </c>
      <c r="Q54" s="366">
        <v>1042.3</v>
      </c>
      <c r="R54" s="366">
        <v>1091.5999999999999</v>
      </c>
      <c r="S54" s="366">
        <v>1147</v>
      </c>
      <c r="T54" s="366">
        <v>1199.4000000000001</v>
      </c>
      <c r="U54" s="366">
        <v>1220.4000000000001</v>
      </c>
      <c r="V54" s="366">
        <v>1257.0999999999999</v>
      </c>
      <c r="W54" s="366">
        <v>1299.5</v>
      </c>
      <c r="X54" s="366">
        <v>1251.3</v>
      </c>
      <c r="Y54" s="366">
        <v>1314</v>
      </c>
      <c r="Z54" s="367">
        <v>1386.6</v>
      </c>
    </row>
    <row r="55" spans="1:26" x14ac:dyDescent="0.35">
      <c r="A55" s="368" t="s">
        <v>384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70"/>
    </row>
    <row r="56" spans="1:26" x14ac:dyDescent="0.35">
      <c r="A56" s="371" t="s">
        <v>277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69"/>
      <c r="Y56" s="369"/>
      <c r="Z56" s="370"/>
    </row>
    <row r="57" spans="1:26" x14ac:dyDescent="0.35">
      <c r="A57" s="371" t="s">
        <v>385</v>
      </c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3"/>
      <c r="X57" s="373"/>
      <c r="Y57" s="373"/>
      <c r="Z57" s="374"/>
    </row>
  </sheetData>
  <hyperlinks>
    <hyperlink ref="A2" location="Content!A1" display="back to content page" xr:uid="{6E4801E5-E3DD-482A-99C6-97E684F63C14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C009-7D4D-4C08-8ED0-0C47555887F1}">
  <sheetPr codeName="Sheet41"/>
  <dimension ref="A1:AA58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 activeCell="I1" sqref="I1"/>
    </sheetView>
  </sheetViews>
  <sheetFormatPr defaultColWidth="8.54296875" defaultRowHeight="14.5" x14ac:dyDescent="0.35"/>
  <cols>
    <col min="1" max="1" width="29.54296875" style="123" customWidth="1"/>
    <col min="2" max="2" width="22.81640625" style="123" hidden="1" customWidth="1"/>
    <col min="3" max="4" width="11.453125" style="123" customWidth="1"/>
    <col min="5" max="5" width="7.453125" style="123" customWidth="1"/>
    <col min="6" max="16384" width="8.54296875" style="123"/>
  </cols>
  <sheetData>
    <row r="1" spans="1:27" ht="15.5" x14ac:dyDescent="0.35">
      <c r="A1" s="123" t="s">
        <v>151</v>
      </c>
      <c r="C1" s="254" t="s">
        <v>429</v>
      </c>
    </row>
    <row r="2" spans="1:27" x14ac:dyDescent="0.35">
      <c r="A2" s="234" t="s">
        <v>92</v>
      </c>
    </row>
    <row r="3" spans="1:27" x14ac:dyDescent="0.35">
      <c r="A3" s="274" t="s">
        <v>93</v>
      </c>
      <c r="B3" s="251"/>
      <c r="C3" s="273" t="s">
        <v>227</v>
      </c>
      <c r="D3" s="273" t="s">
        <v>228</v>
      </c>
      <c r="E3" s="257">
        <v>2001</v>
      </c>
      <c r="F3" s="257">
        <v>2002</v>
      </c>
      <c r="G3" s="257">
        <v>2003</v>
      </c>
      <c r="H3" s="257">
        <v>2004</v>
      </c>
      <c r="I3" s="257">
        <v>2005</v>
      </c>
      <c r="J3" s="257">
        <v>2006</v>
      </c>
      <c r="K3" s="257">
        <v>2007</v>
      </c>
      <c r="L3" s="257">
        <v>2008</v>
      </c>
      <c r="M3" s="257">
        <v>2009</v>
      </c>
      <c r="N3" s="257">
        <v>2010</v>
      </c>
      <c r="O3" s="257">
        <v>2011</v>
      </c>
      <c r="P3" s="257">
        <v>2012</v>
      </c>
      <c r="Q3" s="257">
        <v>2013</v>
      </c>
      <c r="R3" s="257">
        <v>2014</v>
      </c>
      <c r="S3" s="257">
        <v>2015</v>
      </c>
      <c r="T3" s="257">
        <v>2016</v>
      </c>
      <c r="U3" s="257">
        <v>2017</v>
      </c>
      <c r="V3" s="257">
        <v>2018</v>
      </c>
      <c r="W3" s="257">
        <v>2019</v>
      </c>
      <c r="X3" s="257">
        <v>2020</v>
      </c>
      <c r="Y3" s="257">
        <v>2021</v>
      </c>
      <c r="Z3" s="257">
        <v>2022</v>
      </c>
      <c r="AA3" s="258">
        <v>2023</v>
      </c>
    </row>
    <row r="4" spans="1:27" x14ac:dyDescent="0.35">
      <c r="A4" s="302" t="s">
        <v>94</v>
      </c>
      <c r="B4" s="321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7" x14ac:dyDescent="0.35">
      <c r="A5" s="262" t="s">
        <v>95</v>
      </c>
      <c r="B5" s="241" t="s">
        <v>229</v>
      </c>
      <c r="C5" s="263">
        <v>8.7968909134892073</v>
      </c>
      <c r="D5" s="263">
        <v>1.8709512804355342</v>
      </c>
      <c r="E5" s="263">
        <v>3.1400000000135502</v>
      </c>
      <c r="F5" s="263">
        <v>14.530000000005099</v>
      </c>
      <c r="G5" s="263">
        <v>2.9898479827369799</v>
      </c>
      <c r="H5" s="263">
        <v>10.9530904329756</v>
      </c>
      <c r="I5" s="263">
        <v>15.0291984529233</v>
      </c>
      <c r="J5" s="263">
        <v>11.6479551631445</v>
      </c>
      <c r="K5" s="263">
        <v>14.009330532230001</v>
      </c>
      <c r="L5" s="263">
        <v>11.1644483559354</v>
      </c>
      <c r="M5" s="263">
        <v>0.85855146632269896</v>
      </c>
      <c r="N5" s="263">
        <v>4.8592465425058</v>
      </c>
      <c r="O5" s="263">
        <v>3.4719533794615498</v>
      </c>
      <c r="P5" s="263">
        <v>8.5421365062083598</v>
      </c>
      <c r="Q5" s="263">
        <v>4.9545881167263097</v>
      </c>
      <c r="R5" s="263">
        <v>4.8226382293176497</v>
      </c>
      <c r="S5" s="263">
        <v>0.94356756819340404</v>
      </c>
      <c r="T5" s="263">
        <v>-2.5798030005111201</v>
      </c>
      <c r="U5" s="263">
        <v>-0.147457028490694</v>
      </c>
      <c r="V5" s="263">
        <v>-2.0035577538105098</v>
      </c>
      <c r="W5" s="263">
        <v>-0.7</v>
      </c>
      <c r="X5" s="263">
        <v>-5.5</v>
      </c>
      <c r="Y5" s="263">
        <v>1.2</v>
      </c>
      <c r="Z5" s="326">
        <v>3</v>
      </c>
      <c r="AA5" s="238">
        <v>3.5</v>
      </c>
    </row>
    <row r="6" spans="1:27" x14ac:dyDescent="0.35">
      <c r="A6" s="262" t="s">
        <v>96</v>
      </c>
      <c r="B6" s="241" t="s">
        <v>230</v>
      </c>
      <c r="C6" s="263">
        <v>3.8731404006804979</v>
      </c>
      <c r="D6" s="263">
        <v>9.1000396727300057</v>
      </c>
      <c r="E6" s="263">
        <v>5.3331385924117303</v>
      </c>
      <c r="F6" s="263">
        <v>4.6430418594767904</v>
      </c>
      <c r="G6" s="263">
        <v>3.4435757130131899</v>
      </c>
      <c r="H6" s="263">
        <v>4.4296775294828397</v>
      </c>
      <c r="I6" s="263">
        <v>1.7131539793813799</v>
      </c>
      <c r="J6" s="263">
        <v>3.9437561090639601</v>
      </c>
      <c r="K6" s="263">
        <v>5.9863302892230097</v>
      </c>
      <c r="L6" s="263">
        <v>4.8965868703992603</v>
      </c>
      <c r="M6" s="263">
        <v>2.31929896559084</v>
      </c>
      <c r="N6" s="263">
        <v>2.11404509604791</v>
      </c>
      <c r="O6" s="263">
        <v>9.2684929960983702</v>
      </c>
      <c r="P6" s="263">
        <v>11.052043479217099</v>
      </c>
      <c r="Q6" s="263">
        <v>13.422845231501199</v>
      </c>
      <c r="R6" s="263">
        <v>13.0642230461088</v>
      </c>
      <c r="S6" s="263">
        <v>13.021273195558701</v>
      </c>
      <c r="T6" s="263">
        <v>3.3396734262969301</v>
      </c>
      <c r="U6" s="263">
        <v>5.6715554694475303</v>
      </c>
      <c r="V6" s="263">
        <v>6.6972594608798603</v>
      </c>
      <c r="W6" s="263">
        <v>6.8656873954147501</v>
      </c>
      <c r="X6" s="263">
        <v>1.99651257719544</v>
      </c>
      <c r="Y6" s="263">
        <v>7.0000015203538402</v>
      </c>
      <c r="Z6" s="326">
        <v>5.6999934201796796</v>
      </c>
      <c r="AA6" s="238">
        <v>5.9</v>
      </c>
    </row>
    <row r="7" spans="1:27" x14ac:dyDescent="0.35">
      <c r="A7" s="262" t="s">
        <v>97</v>
      </c>
      <c r="B7" s="241" t="s">
        <v>231</v>
      </c>
      <c r="C7" s="263">
        <v>5.9318701992747265</v>
      </c>
      <c r="D7" s="263">
        <v>5.7411965016784166</v>
      </c>
      <c r="E7" s="263">
        <v>6.6134057468516296</v>
      </c>
      <c r="F7" s="263">
        <v>4.3529638275837801</v>
      </c>
      <c r="G7" s="263">
        <v>7.8024938905819603</v>
      </c>
      <c r="H7" s="263">
        <v>4.4784521359439298</v>
      </c>
      <c r="I7" s="263">
        <v>8.6618732280239605</v>
      </c>
      <c r="J7" s="263">
        <v>6.2531646887432801</v>
      </c>
      <c r="K7" s="263">
        <v>4.1113790163631299</v>
      </c>
      <c r="L7" s="263">
        <v>5.7999917417606204</v>
      </c>
      <c r="M7" s="263">
        <v>2.9619508592530801</v>
      </c>
      <c r="N7" s="263">
        <v>8.4462644035669907</v>
      </c>
      <c r="O7" s="263">
        <v>6.6225824935882596</v>
      </c>
      <c r="P7" s="263">
        <v>6.4526849416638603</v>
      </c>
      <c r="Q7" s="263">
        <v>5.7925691518142504</v>
      </c>
      <c r="R7" s="263">
        <v>4.3268301596529604</v>
      </c>
      <c r="S7" s="263">
        <v>3.9212444205166199</v>
      </c>
      <c r="T7" s="263">
        <v>5.9579767075402303</v>
      </c>
      <c r="U7" s="263">
        <v>6.2034864660304798</v>
      </c>
      <c r="V7" s="263">
        <v>6.7312355927376002</v>
      </c>
      <c r="W7" s="263">
        <v>5.6994391898663501</v>
      </c>
      <c r="X7" s="263">
        <v>2.02237949838681</v>
      </c>
      <c r="Y7" s="263">
        <v>6.9000029579829798</v>
      </c>
      <c r="Z7" s="326">
        <v>1.5</v>
      </c>
      <c r="AA7" s="238">
        <v>4.2</v>
      </c>
    </row>
    <row r="8" spans="1:27" x14ac:dyDescent="0.35">
      <c r="A8" s="262" t="s">
        <v>98</v>
      </c>
      <c r="B8" s="241" t="s">
        <v>232</v>
      </c>
      <c r="C8" s="263">
        <v>3.2912432554613247</v>
      </c>
      <c r="D8" s="263">
        <v>3.7638011586518871</v>
      </c>
      <c r="E8" s="263">
        <v>2.10051403423099</v>
      </c>
      <c r="F8" s="263">
        <v>4.4994385888692303</v>
      </c>
      <c r="G8" s="263">
        <v>-1.2001213119065901</v>
      </c>
      <c r="H8" s="263">
        <v>4.1890619367379802</v>
      </c>
      <c r="I8" s="263">
        <v>0.909999999994481</v>
      </c>
      <c r="J8" s="263">
        <v>5.4144871879879304</v>
      </c>
      <c r="K8" s="263">
        <v>3.4162913199302198</v>
      </c>
      <c r="L8" s="263">
        <v>4.9003905318263099</v>
      </c>
      <c r="M8" s="263">
        <v>3.78726833198166</v>
      </c>
      <c r="N8" s="263">
        <v>5.0920758605929004</v>
      </c>
      <c r="O8" s="263">
        <v>4.0355025466074697</v>
      </c>
      <c r="P8" s="263">
        <v>4.4234341574860201</v>
      </c>
      <c r="Q8" s="263">
        <v>4.8989199974857698</v>
      </c>
      <c r="R8" s="263">
        <v>4.2355383309980104</v>
      </c>
      <c r="S8" s="263">
        <v>-0.40717486201320402</v>
      </c>
      <c r="T8" s="263">
        <v>3.1999583509700198</v>
      </c>
      <c r="U8" s="263">
        <v>3.8323931181512898</v>
      </c>
      <c r="V8" s="263">
        <v>5.3066476156999602</v>
      </c>
      <c r="W8" s="263">
        <v>4.4600569327143997</v>
      </c>
      <c r="X8" s="263">
        <v>0.3</v>
      </c>
      <c r="Y8" s="263">
        <v>3.0999926843944898</v>
      </c>
      <c r="Z8" s="326">
        <v>2.1</v>
      </c>
      <c r="AA8" s="238">
        <v>4.0999999999999996</v>
      </c>
    </row>
    <row r="9" spans="1:27" x14ac:dyDescent="0.35">
      <c r="A9" s="262" t="s">
        <v>99</v>
      </c>
      <c r="B9" s="241" t="s">
        <v>233</v>
      </c>
      <c r="C9" s="263">
        <v>1.6397275347533196</v>
      </c>
      <c r="D9" s="263">
        <v>-1.779740516119162</v>
      </c>
      <c r="E9" s="263">
        <v>0.63047330521139799</v>
      </c>
      <c r="F9" s="263">
        <v>-0.60998407568095803</v>
      </c>
      <c r="G9" s="263">
        <v>-7.0516893528030797</v>
      </c>
      <c r="H9" s="263">
        <v>2.7681676672556699</v>
      </c>
      <c r="I9" s="263">
        <v>2.38175351794307</v>
      </c>
      <c r="J9" s="263">
        <v>4.7539619704512601</v>
      </c>
      <c r="K9" s="263">
        <v>4.0311950368737204</v>
      </c>
      <c r="L9" s="263">
        <v>2.61295939200056</v>
      </c>
      <c r="M9" s="263">
        <v>2.8121047465217299</v>
      </c>
      <c r="N9" s="263">
        <v>4.6307794171269903</v>
      </c>
      <c r="O9" s="263">
        <v>4.1946307508116298</v>
      </c>
      <c r="P9" s="263">
        <v>5.0537810271810804</v>
      </c>
      <c r="Q9" s="263">
        <v>-36.391967988552203</v>
      </c>
      <c r="R9" s="263">
        <v>8.1061280995298093E-2</v>
      </c>
      <c r="S9" s="263">
        <v>4.3371008145248</v>
      </c>
      <c r="T9" s="263">
        <v>4.7502872554339302</v>
      </c>
      <c r="U9" s="263">
        <v>4.5273457510726303</v>
      </c>
      <c r="V9" s="263">
        <v>3.78942669879252</v>
      </c>
      <c r="W9" s="263">
        <v>2.9702535800674599</v>
      </c>
      <c r="X9" s="263">
        <v>0.96956544715931503</v>
      </c>
      <c r="Y9" s="263">
        <v>1.00001603942663</v>
      </c>
      <c r="Z9" s="326">
        <v>0.4</v>
      </c>
      <c r="AA9" s="238">
        <v>2.2000000000000002</v>
      </c>
    </row>
    <row r="10" spans="1:27" x14ac:dyDescent="0.35">
      <c r="A10" s="262" t="s">
        <v>100</v>
      </c>
      <c r="B10" s="241" t="s">
        <v>234</v>
      </c>
      <c r="C10" s="263">
        <v>11.378960601772064</v>
      </c>
      <c r="D10" s="263">
        <v>2.1081444938989051</v>
      </c>
      <c r="E10" s="263">
        <v>11.517651243608</v>
      </c>
      <c r="F10" s="263">
        <v>8.5134421305403691</v>
      </c>
      <c r="G10" s="263">
        <v>14.2889117059207</v>
      </c>
      <c r="H10" s="263">
        <v>33.672055979462201</v>
      </c>
      <c r="I10" s="263">
        <v>7.9136454019390801</v>
      </c>
      <c r="J10" s="263">
        <v>-1.6152970790139001</v>
      </c>
      <c r="K10" s="263">
        <v>17.752221731869099</v>
      </c>
      <c r="L10" s="263">
        <v>1.3002346693318001</v>
      </c>
      <c r="M10" s="263">
        <v>9.1134636868806602</v>
      </c>
      <c r="N10" s="263">
        <v>15.0000111006306</v>
      </c>
      <c r="O10" s="263">
        <v>9.9996156782955398E-2</v>
      </c>
      <c r="P10" s="263">
        <v>8.9000037669367291</v>
      </c>
      <c r="Q10" s="263">
        <v>5.6999794783509898</v>
      </c>
      <c r="R10" s="263">
        <v>6.9000022184073799</v>
      </c>
      <c r="S10" s="263">
        <v>1.80000821256229</v>
      </c>
      <c r="T10" s="263">
        <v>-6.3999959518677096</v>
      </c>
      <c r="U10" s="263">
        <v>-2.40001037982594</v>
      </c>
      <c r="V10" s="263">
        <v>2.3026031546272399</v>
      </c>
      <c r="W10" s="263">
        <v>2.9600509760430298</v>
      </c>
      <c r="X10" s="263">
        <v>-0.82089297710169395</v>
      </c>
      <c r="Y10" s="263">
        <v>-1.19999903043847</v>
      </c>
      <c r="Z10" s="326">
        <v>2.5</v>
      </c>
      <c r="AA10" s="238">
        <v>3.1</v>
      </c>
    </row>
    <row r="11" spans="1:27" x14ac:dyDescent="0.35">
      <c r="A11" s="262" t="s">
        <v>101</v>
      </c>
      <c r="B11" s="241" t="s">
        <v>235</v>
      </c>
      <c r="C11" s="263">
        <v>1.1305401122351952</v>
      </c>
      <c r="D11" s="263">
        <v>4.3348066206607001</v>
      </c>
      <c r="E11" s="263">
        <v>2.29999999984231</v>
      </c>
      <c r="F11" s="263">
        <v>2.30000000001451</v>
      </c>
      <c r="G11" s="263">
        <v>2.1000000001580799</v>
      </c>
      <c r="H11" s="263">
        <v>1.89999999998011</v>
      </c>
      <c r="I11" s="263">
        <v>2.7999999999590299</v>
      </c>
      <c r="J11" s="263">
        <v>2.6945168452553401</v>
      </c>
      <c r="K11" s="263">
        <v>-16.095705305211201</v>
      </c>
      <c r="L11" s="263">
        <v>3.9646111887181501</v>
      </c>
      <c r="M11" s="263">
        <v>6.4869288199063098</v>
      </c>
      <c r="N11" s="263">
        <v>4.80106025079722</v>
      </c>
      <c r="O11" s="263">
        <v>5.8881360322923904</v>
      </c>
      <c r="P11" s="263">
        <v>6.3106408127333502</v>
      </c>
      <c r="Q11" s="263">
        <v>8.9272861663361507</v>
      </c>
      <c r="R11" s="263">
        <v>3.8956827030807299</v>
      </c>
      <c r="S11" s="263">
        <v>1.3000152150211199</v>
      </c>
      <c r="T11" s="263">
        <v>3.2999991773213102</v>
      </c>
      <c r="U11" s="263">
        <v>3.79999954491567</v>
      </c>
      <c r="V11" s="263">
        <v>3.7999978955638398</v>
      </c>
      <c r="W11" s="263">
        <v>2.00000422373996</v>
      </c>
      <c r="X11" s="263">
        <v>0.199985796639778</v>
      </c>
      <c r="Y11" s="263">
        <v>2.2000197540986401</v>
      </c>
      <c r="Z11" s="326">
        <v>2.1</v>
      </c>
      <c r="AA11" s="238">
        <v>2.2000000000000002</v>
      </c>
    </row>
    <row r="12" spans="1:27" x14ac:dyDescent="0.35">
      <c r="A12" s="262" t="s">
        <v>102</v>
      </c>
      <c r="B12" s="241" t="s">
        <v>236</v>
      </c>
      <c r="C12" s="263">
        <v>4.7395237749433932</v>
      </c>
      <c r="D12" s="263">
        <v>5.8544972570145006</v>
      </c>
      <c r="E12" s="263">
        <v>-2.10047409486147</v>
      </c>
      <c r="F12" s="263">
        <v>2.94686095246368</v>
      </c>
      <c r="G12" s="263">
        <v>5.57735307766949</v>
      </c>
      <c r="H12" s="263">
        <v>6.73926073926072</v>
      </c>
      <c r="I12" s="263">
        <v>6.1353724051438503</v>
      </c>
      <c r="J12" s="263">
        <v>5.3209219639263896</v>
      </c>
      <c r="K12" s="263">
        <v>6.2594507156169499</v>
      </c>
      <c r="L12" s="263">
        <v>6.22591823902345</v>
      </c>
      <c r="M12" s="263">
        <v>2.8550701417075999</v>
      </c>
      <c r="N12" s="263">
        <v>7.7999914268987496</v>
      </c>
      <c r="O12" s="263">
        <v>7.5999904598672696</v>
      </c>
      <c r="P12" s="263">
        <v>8.7000138726945195</v>
      </c>
      <c r="Q12" s="263">
        <v>9.6000070316070598</v>
      </c>
      <c r="R12" s="263">
        <v>7.3000074101329</v>
      </c>
      <c r="S12" s="263">
        <v>6.4000035875297199</v>
      </c>
      <c r="T12" s="263">
        <v>0.40000056195641498</v>
      </c>
      <c r="U12" s="263">
        <v>3.6999846917257799</v>
      </c>
      <c r="V12" s="263">
        <v>4.7999967615181802</v>
      </c>
      <c r="W12" s="263">
        <v>4.5000117168357603</v>
      </c>
      <c r="X12" s="263">
        <v>1.7354147928192001</v>
      </c>
      <c r="Y12" s="263">
        <v>6.1999906018543598</v>
      </c>
      <c r="Z12" s="326">
        <v>8.9</v>
      </c>
      <c r="AA12" s="238">
        <v>6.8</v>
      </c>
    </row>
    <row r="13" spans="1:27" x14ac:dyDescent="0.35">
      <c r="A13" s="262" t="s">
        <v>103</v>
      </c>
      <c r="B13" s="241" t="s">
        <v>237</v>
      </c>
      <c r="C13" s="263">
        <v>5.6250001388625606</v>
      </c>
      <c r="D13" s="263">
        <v>6.0636295531475923</v>
      </c>
      <c r="E13" s="263">
        <v>2.1456374737619699</v>
      </c>
      <c r="F13" s="263">
        <v>3.5919450901920902</v>
      </c>
      <c r="G13" s="263">
        <v>3.5438906014217499</v>
      </c>
      <c r="H13" s="263">
        <v>3.3568237287191001</v>
      </c>
      <c r="I13" s="263">
        <v>3.55751658972261</v>
      </c>
      <c r="J13" s="263">
        <v>12.700000000124801</v>
      </c>
      <c r="K13" s="263">
        <v>5.0000000001677796</v>
      </c>
      <c r="L13" s="263">
        <v>4.99999999938745</v>
      </c>
      <c r="M13" s="263">
        <v>13.900821654768899</v>
      </c>
      <c r="N13" s="263">
        <v>4.14700431697183</v>
      </c>
      <c r="O13" s="263">
        <v>7.2929800273748802</v>
      </c>
      <c r="P13" s="263">
        <v>4.8420050444750702</v>
      </c>
      <c r="Q13" s="263">
        <v>5.0009959882180599</v>
      </c>
      <c r="R13" s="263">
        <v>7.0609873092915203</v>
      </c>
      <c r="S13" s="263">
        <v>7.5260414715666801</v>
      </c>
      <c r="T13" s="263">
        <v>7.1229912116028196</v>
      </c>
      <c r="U13" s="263">
        <v>5.4579913811216398</v>
      </c>
      <c r="V13" s="263">
        <v>4.7740049061513599</v>
      </c>
      <c r="W13" s="263">
        <v>5.5450053081110404</v>
      </c>
      <c r="X13" s="263">
        <v>1.2019979223469801</v>
      </c>
      <c r="Y13" s="263">
        <v>4.5000626579477299</v>
      </c>
      <c r="Z13" s="326">
        <v>3.1999689997915799</v>
      </c>
      <c r="AA13" s="238">
        <v>4.3</v>
      </c>
    </row>
    <row r="14" spans="1:27" x14ac:dyDescent="0.35">
      <c r="A14" s="262" t="s">
        <v>104</v>
      </c>
      <c r="B14" s="241" t="s">
        <v>238</v>
      </c>
      <c r="C14" s="263">
        <v>-0.24529043177135179</v>
      </c>
      <c r="D14" s="263">
        <v>3.4074380254334784</v>
      </c>
      <c r="E14" s="263">
        <v>-12.3546198446164</v>
      </c>
      <c r="F14" s="263">
        <v>8.7554363184992194</v>
      </c>
      <c r="G14" s="263">
        <v>3.00542864726869</v>
      </c>
      <c r="H14" s="263">
        <v>-2.65551536354972</v>
      </c>
      <c r="I14" s="263">
        <v>1.4517343629095001</v>
      </c>
      <c r="J14" s="263">
        <v>-0.96921637357481005</v>
      </c>
      <c r="K14" s="263">
        <v>1.42682174888544</v>
      </c>
      <c r="L14" s="263">
        <v>-19.435842120969902</v>
      </c>
      <c r="M14" s="263">
        <v>12.1792760211253</v>
      </c>
      <c r="N14" s="263">
        <v>10.852528611083899</v>
      </c>
      <c r="O14" s="263">
        <v>25.709848242992901</v>
      </c>
      <c r="P14" s="263">
        <v>1.8860231306341899</v>
      </c>
      <c r="Q14" s="263">
        <v>-10.456253128857</v>
      </c>
      <c r="R14" s="263">
        <v>30.9344350533942</v>
      </c>
      <c r="S14" s="263">
        <v>-20.6213572912133</v>
      </c>
      <c r="T14" s="263">
        <v>7.3910683651612796</v>
      </c>
      <c r="U14" s="263">
        <v>-10.014725945491399</v>
      </c>
      <c r="V14" s="263">
        <v>13.0321623418803</v>
      </c>
      <c r="W14" s="263">
        <v>3.8359258239393599</v>
      </c>
      <c r="X14" s="263">
        <v>-0.6</v>
      </c>
      <c r="Y14" s="263">
        <v>2.1999936436971601</v>
      </c>
      <c r="Z14" s="326">
        <v>3.7</v>
      </c>
      <c r="AA14" s="238">
        <v>2.9</v>
      </c>
    </row>
    <row r="15" spans="1:27" x14ac:dyDescent="0.35">
      <c r="A15" s="262" t="s">
        <v>105</v>
      </c>
      <c r="B15" s="241" t="s">
        <v>239</v>
      </c>
      <c r="C15" s="263">
        <v>8.8770105611718719</v>
      </c>
      <c r="D15" s="263">
        <v>9.0716679207604614</v>
      </c>
      <c r="E15" s="263">
        <v>4.9029134983873996</v>
      </c>
      <c r="F15" s="263">
        <v>-0.26656121446596498</v>
      </c>
      <c r="G15" s="263">
        <v>5.3183077105639596</v>
      </c>
      <c r="H15" s="263">
        <v>12.6734839670209</v>
      </c>
      <c r="I15" s="263">
        <v>11.3181007160671</v>
      </c>
      <c r="J15" s="263">
        <v>11.149424788194001</v>
      </c>
      <c r="K15" s="263">
        <v>11.1169840372556</v>
      </c>
      <c r="L15" s="263">
        <v>9.7827639206347197</v>
      </c>
      <c r="M15" s="263">
        <v>10.6835980743368</v>
      </c>
      <c r="N15" s="263">
        <v>12.859223610246501</v>
      </c>
      <c r="O15" s="263">
        <v>10.848790617731099</v>
      </c>
      <c r="P15" s="263">
        <v>9.6180207809803893</v>
      </c>
      <c r="Q15" s="263">
        <v>10.4210823795393</v>
      </c>
      <c r="R15" s="263">
        <v>10.3256092756044</v>
      </c>
      <c r="S15" s="263">
        <v>8.9584357153104293</v>
      </c>
      <c r="T15" s="263">
        <v>8.56106532347982</v>
      </c>
      <c r="U15" s="263">
        <v>8.1801215028575793</v>
      </c>
      <c r="V15" s="263">
        <v>7.5859658915394297</v>
      </c>
      <c r="W15" s="263">
        <v>7.2082718527970204</v>
      </c>
      <c r="X15" s="263">
        <v>6.0570135119624302</v>
      </c>
      <c r="Y15" s="263">
        <v>3.9999727000924898</v>
      </c>
      <c r="Z15" s="326">
        <v>5.3</v>
      </c>
      <c r="AA15" s="238">
        <v>5.5</v>
      </c>
    </row>
    <row r="16" spans="1:27" x14ac:dyDescent="0.35">
      <c r="A16" s="262" t="s">
        <v>106</v>
      </c>
      <c r="B16" s="241" t="s">
        <v>240</v>
      </c>
      <c r="C16" s="263">
        <v>3.6125463147707677</v>
      </c>
      <c r="D16" s="263">
        <v>2.891780264153553</v>
      </c>
      <c r="E16" s="263">
        <v>5.7842310504524201</v>
      </c>
      <c r="F16" s="263">
        <v>0.45718123106293002</v>
      </c>
      <c r="G16" s="263">
        <v>2.30314328098568</v>
      </c>
      <c r="H16" s="263">
        <v>9.2093771413277903</v>
      </c>
      <c r="I16" s="263">
        <v>-2.3517294920950098</v>
      </c>
      <c r="J16" s="263">
        <v>-0.55558088093786695</v>
      </c>
      <c r="K16" s="263">
        <v>3.0432494141536601</v>
      </c>
      <c r="L16" s="263">
        <v>6.2559056125399604</v>
      </c>
      <c r="M16" s="263">
        <v>6.6657242384781901</v>
      </c>
      <c r="N16" s="263">
        <v>5.9083393617591797</v>
      </c>
      <c r="O16" s="263">
        <v>-8.1304575787293594</v>
      </c>
      <c r="P16" s="263">
        <v>5.2415847903087398</v>
      </c>
      <c r="Q16" s="263">
        <v>2.8727742327888399</v>
      </c>
      <c r="R16" s="263">
        <v>-1.4073873386978299</v>
      </c>
      <c r="S16" s="263">
        <v>4.0580668322068396</v>
      </c>
      <c r="T16" s="263">
        <v>1.9433584848072001</v>
      </c>
      <c r="U16" s="263">
        <v>4.8226123795410203</v>
      </c>
      <c r="V16" s="263">
        <v>7.2348934193446199</v>
      </c>
      <c r="W16" s="263">
        <v>10.5341765910331</v>
      </c>
      <c r="X16" s="263">
        <v>-6.1834240139385397</v>
      </c>
      <c r="Y16" s="263">
        <v>4.7000160461093596</v>
      </c>
      <c r="Z16" s="326">
        <v>5.2</v>
      </c>
      <c r="AA16" s="238">
        <v>4.2</v>
      </c>
    </row>
    <row r="17" spans="1:27" x14ac:dyDescent="0.35">
      <c r="A17" s="262" t="s">
        <v>107</v>
      </c>
      <c r="B17" s="241" t="s">
        <v>241</v>
      </c>
      <c r="C17" s="263">
        <v>2.9451590401131256</v>
      </c>
      <c r="D17" s="263">
        <v>6.2067996362927431</v>
      </c>
      <c r="E17" s="263">
        <v>3.70000000000103</v>
      </c>
      <c r="F17" s="263">
        <v>5.1999999999994699</v>
      </c>
      <c r="G17" s="263">
        <v>1.1999999999989499</v>
      </c>
      <c r="H17" s="263">
        <v>2.30000000000001</v>
      </c>
      <c r="I17" s="263">
        <v>2.9999999999992699</v>
      </c>
      <c r="J17" s="263">
        <v>-0.31561147392618</v>
      </c>
      <c r="K17" s="263">
        <v>6.8174722637985798</v>
      </c>
      <c r="L17" s="263">
        <v>4.1330095082432603</v>
      </c>
      <c r="M17" s="263">
        <v>-1.12264185773912</v>
      </c>
      <c r="N17" s="263">
        <v>4.8133741086220301</v>
      </c>
      <c r="O17" s="263">
        <v>5.6121116854305599</v>
      </c>
      <c r="P17" s="263">
        <v>5.9152721181466399</v>
      </c>
      <c r="Q17" s="263">
        <v>3.9456831478423098</v>
      </c>
      <c r="R17" s="263">
        <v>3.6965680566277399</v>
      </c>
      <c r="S17" s="263">
        <v>3.82589892655596</v>
      </c>
      <c r="T17" s="263">
        <v>10.820616702479001</v>
      </c>
      <c r="U17" s="263">
        <v>10.3000084849998</v>
      </c>
      <c r="V17" s="263">
        <v>6.3584832220570098</v>
      </c>
      <c r="W17" s="263">
        <v>5.6461812420252704</v>
      </c>
      <c r="X17" s="263">
        <v>7.0865042687625799</v>
      </c>
      <c r="Y17" s="263">
        <v>3.5999794262102198</v>
      </c>
      <c r="Z17" s="326">
        <v>4.7</v>
      </c>
      <c r="AA17" s="238">
        <v>5</v>
      </c>
    </row>
    <row r="18" spans="1:27" x14ac:dyDescent="0.35">
      <c r="A18" s="262" t="s">
        <v>108</v>
      </c>
      <c r="B18" s="241" t="s">
        <v>242</v>
      </c>
      <c r="C18" s="263">
        <v>2.4781811727733611</v>
      </c>
      <c r="D18" s="263">
        <v>4.0457146443855407</v>
      </c>
      <c r="E18" s="263">
        <v>2.0165075764735501</v>
      </c>
      <c r="F18" s="263">
        <v>-1.2794396528504699</v>
      </c>
      <c r="G18" s="263">
        <v>0.40171139201790002</v>
      </c>
      <c r="H18" s="263">
        <v>2.7611269657304498</v>
      </c>
      <c r="I18" s="263">
        <v>4.2664501719718197</v>
      </c>
      <c r="J18" s="263">
        <v>2.3093151888754901</v>
      </c>
      <c r="K18" s="263">
        <v>3.2629253053002301</v>
      </c>
      <c r="L18" s="263">
        <v>3.2037375357878801</v>
      </c>
      <c r="M18" s="263">
        <v>3.36889872146546</v>
      </c>
      <c r="N18" s="263">
        <v>4.6108053062074701</v>
      </c>
      <c r="O18" s="263">
        <v>8.0850046061674501</v>
      </c>
      <c r="P18" s="263">
        <v>-1.71287643174754</v>
      </c>
      <c r="Q18" s="263">
        <v>3.2560997862142398</v>
      </c>
      <c r="R18" s="263">
        <v>0.96451752682635805</v>
      </c>
      <c r="S18" s="263">
        <v>6.1340069089568203</v>
      </c>
      <c r="T18" s="263">
        <v>6.2630289497434202</v>
      </c>
      <c r="U18" s="263">
        <v>5.9190089338631902</v>
      </c>
      <c r="V18" s="263">
        <v>3.3580337605479298</v>
      </c>
      <c r="W18" s="263">
        <v>4.5000063805480996</v>
      </c>
      <c r="X18" s="263">
        <v>-1.4000039289413899</v>
      </c>
      <c r="Y18" s="263">
        <v>4.6000046847474598</v>
      </c>
      <c r="Z18" s="326">
        <v>3.4999955598838501</v>
      </c>
      <c r="AA18" s="238">
        <v>4.0999999999999996</v>
      </c>
    </row>
    <row r="19" spans="1:27" x14ac:dyDescent="0.35">
      <c r="A19" s="262" t="s">
        <v>109</v>
      </c>
      <c r="B19" s="241" t="s">
        <v>243</v>
      </c>
      <c r="C19" s="263">
        <v>4.1707251245220789</v>
      </c>
      <c r="D19" s="263">
        <v>2.1179234858436047</v>
      </c>
      <c r="E19" s="263">
        <v>4.2292045267810998</v>
      </c>
      <c r="F19" s="263">
        <v>0.53237649104045304</v>
      </c>
      <c r="G19" s="263">
        <v>4.6911531482204598</v>
      </c>
      <c r="H19" s="263">
        <v>2.2935864009344402</v>
      </c>
      <c r="I19" s="263">
        <v>2.7026810235913201</v>
      </c>
      <c r="J19" s="263">
        <v>4.3074501224738002</v>
      </c>
      <c r="K19" s="263">
        <v>14.1124924047582</v>
      </c>
      <c r="L19" s="263">
        <v>5.5234254172415698</v>
      </c>
      <c r="M19" s="263">
        <v>-1.2537626713015699</v>
      </c>
      <c r="N19" s="263">
        <v>5.2696973257763702</v>
      </c>
      <c r="O19" s="263">
        <v>4.6163836073192099</v>
      </c>
      <c r="P19" s="263">
        <v>6.3340676545939596</v>
      </c>
      <c r="Q19" s="263">
        <v>1.79253961375307</v>
      </c>
      <c r="R19" s="263">
        <v>1.7105275534672499</v>
      </c>
      <c r="S19" s="263">
        <v>3.1240965918821701</v>
      </c>
      <c r="T19" s="263">
        <v>3.6357228930869301</v>
      </c>
      <c r="U19" s="263">
        <v>-3.1829365652950301</v>
      </c>
      <c r="V19" s="263">
        <v>-1.2231301326511199</v>
      </c>
      <c r="W19" s="263">
        <v>2.5857374241221298</v>
      </c>
      <c r="X19" s="263">
        <v>-6.5137176203168696</v>
      </c>
      <c r="Y19" s="263">
        <v>1.49999615609604</v>
      </c>
      <c r="Z19" s="326">
        <v>0.6</v>
      </c>
      <c r="AA19" s="238">
        <v>1.1000000000000001</v>
      </c>
    </row>
    <row r="20" spans="1:27" x14ac:dyDescent="0.35">
      <c r="A20" s="262" t="s">
        <v>110</v>
      </c>
      <c r="B20" s="241" t="s">
        <v>244</v>
      </c>
      <c r="C20" s="263">
        <v>4.6324375582906185</v>
      </c>
      <c r="D20" s="263">
        <v>4.3039141707341741</v>
      </c>
      <c r="E20" s="263">
        <v>2.91871731812707</v>
      </c>
      <c r="F20" s="263">
        <v>3.76276496909693</v>
      </c>
      <c r="G20" s="263">
        <v>-30.145222508802298</v>
      </c>
      <c r="H20" s="263">
        <v>2.6206053499602202</v>
      </c>
      <c r="I20" s="263">
        <v>5.28197563303618</v>
      </c>
      <c r="J20" s="263">
        <v>13.4999999532731</v>
      </c>
      <c r="K20" s="263">
        <v>37.500000077971599</v>
      </c>
      <c r="L20" s="263">
        <v>8.0999999940117799</v>
      </c>
      <c r="M20" s="263">
        <v>7.80000001426846</v>
      </c>
      <c r="N20" s="263">
        <v>7.3000198039171904</v>
      </c>
      <c r="O20" s="263">
        <v>8.1999569114519399</v>
      </c>
      <c r="P20" s="263">
        <v>11.2999725652128</v>
      </c>
      <c r="Q20" s="263">
        <v>4.5999765672879196</v>
      </c>
      <c r="R20" s="263">
        <v>5.2000711701150903</v>
      </c>
      <c r="S20" s="263">
        <v>9.3000008599850101</v>
      </c>
      <c r="T20" s="263">
        <v>-0.50000000000001099</v>
      </c>
      <c r="U20" s="263">
        <v>2.4999858791898899</v>
      </c>
      <c r="V20" s="263">
        <v>1.2225730204412399</v>
      </c>
      <c r="W20" s="263">
        <v>-2.2782430384800301</v>
      </c>
      <c r="X20" s="263">
        <v>-2.8707337871283398</v>
      </c>
      <c r="Y20" s="263">
        <v>4.6999987764104301</v>
      </c>
      <c r="Z20" s="326">
        <v>4.8</v>
      </c>
      <c r="AA20" s="238">
        <v>4.4000000000000004</v>
      </c>
    </row>
    <row r="21" spans="1:27" x14ac:dyDescent="0.35">
      <c r="A21" s="262" t="s">
        <v>111</v>
      </c>
      <c r="B21" s="241" t="s">
        <v>245</v>
      </c>
      <c r="C21" s="263">
        <v>2.5581246757084841</v>
      </c>
      <c r="D21" s="263">
        <v>3.2070821746679599</v>
      </c>
      <c r="E21" s="263">
        <v>5.9884977324649196</v>
      </c>
      <c r="F21" s="263">
        <v>-12.6508474506795</v>
      </c>
      <c r="G21" s="263">
        <v>9.7869317158329103</v>
      </c>
      <c r="H21" s="263">
        <v>5.2570036217002301</v>
      </c>
      <c r="I21" s="263">
        <v>4.6028999569618501</v>
      </c>
      <c r="J21" s="263">
        <v>5.0226070023240403</v>
      </c>
      <c r="K21" s="263">
        <v>6.2406680906354097</v>
      </c>
      <c r="L21" s="263">
        <v>6.7126325421781301</v>
      </c>
      <c r="M21" s="263">
        <v>-3.9787086129157601</v>
      </c>
      <c r="N21" s="263">
        <v>0.61921802790678704</v>
      </c>
      <c r="O21" s="263">
        <v>1.5784627315806401</v>
      </c>
      <c r="P21" s="263">
        <v>3.01113261933541</v>
      </c>
      <c r="Q21" s="263">
        <v>2.3003827242350701</v>
      </c>
      <c r="R21" s="263">
        <v>3.33918039903575</v>
      </c>
      <c r="S21" s="263">
        <v>3.1323294627870499</v>
      </c>
      <c r="T21" s="263">
        <v>3.9931443049742601</v>
      </c>
      <c r="U21" s="263">
        <v>3.9332938651025899</v>
      </c>
      <c r="V21" s="263">
        <v>3.19434915981939</v>
      </c>
      <c r="W21" s="263">
        <v>4.4112478885511397</v>
      </c>
      <c r="X21" s="263">
        <v>-7.1000173205833299</v>
      </c>
      <c r="Y21" s="263">
        <v>4.4000072351148001</v>
      </c>
      <c r="Z21" s="326">
        <v>3.6</v>
      </c>
      <c r="AA21" s="238">
        <v>4.2</v>
      </c>
    </row>
    <row r="22" spans="1:27" x14ac:dyDescent="0.35">
      <c r="A22" s="262" t="s">
        <v>112</v>
      </c>
      <c r="B22" s="241" t="s">
        <v>246</v>
      </c>
      <c r="C22" s="263">
        <v>4.8666694363022884</v>
      </c>
      <c r="D22" s="263">
        <v>8.2252975754831823</v>
      </c>
      <c r="E22" s="263">
        <v>-4.7951774216303704</v>
      </c>
      <c r="F22" s="263">
        <v>2.6550582817787598</v>
      </c>
      <c r="G22" s="263">
        <v>5.7056394399086701</v>
      </c>
      <c r="H22" s="263">
        <v>5.4204829945183599</v>
      </c>
      <c r="I22" s="263">
        <v>3.2687402262918002</v>
      </c>
      <c r="J22" s="263">
        <v>4.7000000000410704</v>
      </c>
      <c r="K22" s="263">
        <v>9.5999999999681407</v>
      </c>
      <c r="L22" s="263">
        <v>7.6397367661400004</v>
      </c>
      <c r="M22" s="263">
        <v>8.3281102761736996</v>
      </c>
      <c r="N22" s="263">
        <v>6.8740777154182497</v>
      </c>
      <c r="O22" s="263">
        <v>10.117303161454</v>
      </c>
      <c r="P22" s="263">
        <v>4.3865437394385802</v>
      </c>
      <c r="Q22" s="263">
        <v>11.590188962714601</v>
      </c>
      <c r="R22" s="263">
        <v>11.544690622427501</v>
      </c>
      <c r="S22" s="263">
        <v>8.4593530821816394</v>
      </c>
      <c r="T22" s="263">
        <v>7.8358358036457503</v>
      </c>
      <c r="U22" s="263">
        <v>10.5004422344644</v>
      </c>
      <c r="V22" s="263">
        <v>4.3536573522722</v>
      </c>
      <c r="W22" s="263">
        <v>5.5558450820121896</v>
      </c>
      <c r="X22" s="263">
        <v>0.903577168500735</v>
      </c>
      <c r="Y22" s="263">
        <v>3.6000249430733202</v>
      </c>
      <c r="Z22" s="326">
        <v>0.9</v>
      </c>
      <c r="AA22" s="238">
        <v>1.1000000000000001</v>
      </c>
    </row>
    <row r="23" spans="1:27" x14ac:dyDescent="0.35">
      <c r="A23" s="262" t="s">
        <v>113</v>
      </c>
      <c r="B23" s="241" t="s">
        <v>247</v>
      </c>
      <c r="C23" s="263">
        <v>9.1240779910506404</v>
      </c>
      <c r="D23" s="263">
        <v>7.7653538090899161</v>
      </c>
      <c r="E23" s="263">
        <v>14.661220688352</v>
      </c>
      <c r="F23" s="263">
        <v>7.9299946771590202</v>
      </c>
      <c r="G23" s="263">
        <v>12.952264883568199</v>
      </c>
      <c r="H23" s="263">
        <v>-6.1527421480730702</v>
      </c>
      <c r="I23" s="263">
        <v>10.368531651726199</v>
      </c>
      <c r="J23" s="263">
        <v>12.513657778178001</v>
      </c>
      <c r="K23" s="263">
        <v>8.30283412083085</v>
      </c>
      <c r="L23" s="263">
        <v>9.5458585852092792</v>
      </c>
      <c r="M23" s="263">
        <v>11.746487798485701</v>
      </c>
      <c r="N23" s="263">
        <v>10.869081503396</v>
      </c>
      <c r="O23" s="263">
        <v>7.7498807949661899</v>
      </c>
      <c r="P23" s="263">
        <v>11.215622876156001</v>
      </c>
      <c r="Q23" s="263">
        <v>7.0144845513537604</v>
      </c>
      <c r="R23" s="263">
        <v>7.7887169197146999</v>
      </c>
      <c r="S23" s="263">
        <v>7.50464627918858</v>
      </c>
      <c r="T23" s="263">
        <v>8.9045638119232802</v>
      </c>
      <c r="U23" s="263">
        <v>6.7282616785744898</v>
      </c>
      <c r="V23" s="263">
        <v>6.7725629299486299</v>
      </c>
      <c r="W23" s="263">
        <v>6.2922378988224903</v>
      </c>
      <c r="X23" s="263">
        <v>-0.106162409896493</v>
      </c>
      <c r="Y23" s="263">
        <v>3</v>
      </c>
      <c r="Z23" s="326">
        <v>3.7</v>
      </c>
      <c r="AA23" s="238">
        <v>3.3</v>
      </c>
    </row>
    <row r="24" spans="1:27" x14ac:dyDescent="0.35">
      <c r="A24" s="262" t="s">
        <v>114</v>
      </c>
      <c r="B24" s="241" t="s">
        <v>248</v>
      </c>
      <c r="C24" s="263">
        <v>3.8013132628084776</v>
      </c>
      <c r="D24" s="263">
        <v>3.8886579838399911</v>
      </c>
      <c r="E24" s="263">
        <v>-0.79949384921376099</v>
      </c>
      <c r="F24" s="263">
        <v>1.3814839657219</v>
      </c>
      <c r="G24" s="263">
        <v>6.9282695880458203</v>
      </c>
      <c r="H24" s="263">
        <v>4.7327578700291797</v>
      </c>
      <c r="I24" s="263">
        <v>8.5662873091496508</v>
      </c>
      <c r="J24" s="263">
        <v>18.333198717664001</v>
      </c>
      <c r="K24" s="263">
        <v>-1.9694227649415601</v>
      </c>
      <c r="L24" s="263">
        <v>-0.33107919354771198</v>
      </c>
      <c r="M24" s="263">
        <v>9.78758951140523E-2</v>
      </c>
      <c r="N24" s="263">
        <v>2.6202581011371699</v>
      </c>
      <c r="O24" s="263">
        <v>4.1727445712519096</v>
      </c>
      <c r="P24" s="263">
        <v>4.4699882962715396</v>
      </c>
      <c r="Q24" s="263">
        <v>4.1508672575274197</v>
      </c>
      <c r="R24" s="263">
        <v>4.2748190470754697</v>
      </c>
      <c r="S24" s="263">
        <v>4</v>
      </c>
      <c r="T24" s="263">
        <v>1.2609092171335099</v>
      </c>
      <c r="U24" s="263">
        <v>6.3</v>
      </c>
      <c r="V24" s="263">
        <v>4.8</v>
      </c>
      <c r="W24" s="263">
        <v>5.3</v>
      </c>
      <c r="X24" s="263">
        <v>-0.9</v>
      </c>
      <c r="Y24" s="263">
        <v>2.4</v>
      </c>
      <c r="Z24" s="326">
        <v>7.1</v>
      </c>
      <c r="AA24" s="238">
        <v>4.2</v>
      </c>
    </row>
    <row r="25" spans="1:27" x14ac:dyDescent="0.35">
      <c r="A25" s="262" t="s">
        <v>115</v>
      </c>
      <c r="B25" s="241" t="s">
        <v>249</v>
      </c>
      <c r="C25" s="263">
        <v>8.0244311466756528</v>
      </c>
      <c r="D25" s="263">
        <v>5.4357794820675025</v>
      </c>
      <c r="E25" s="263">
        <v>12.086874390484599</v>
      </c>
      <c r="F25" s="263">
        <v>9.29105187799437</v>
      </c>
      <c r="G25" s="263">
        <v>6.8785328980356804</v>
      </c>
      <c r="H25" s="263">
        <v>7.9164078465134997</v>
      </c>
      <c r="I25" s="263">
        <v>6.6459082733263601</v>
      </c>
      <c r="J25" s="263">
        <v>9.6943740963552703</v>
      </c>
      <c r="K25" s="263">
        <v>7.72974622213082</v>
      </c>
      <c r="L25" s="263">
        <v>7.3177553162465196</v>
      </c>
      <c r="M25" s="263">
        <v>6.3181972505753796</v>
      </c>
      <c r="N25" s="263">
        <v>6.5023469003334604</v>
      </c>
      <c r="O25" s="263">
        <v>7.4173914179787896</v>
      </c>
      <c r="P25" s="263">
        <v>7.2584090532325103</v>
      </c>
      <c r="Q25" s="263">
        <v>6.9636251405010601</v>
      </c>
      <c r="R25" s="263">
        <v>7.39853048771612</v>
      </c>
      <c r="S25" s="263">
        <v>6.72327251885722</v>
      </c>
      <c r="T25" s="263">
        <v>3.8242152685745401</v>
      </c>
      <c r="U25" s="263">
        <v>3.74131860673634</v>
      </c>
      <c r="V25" s="263">
        <v>3.4438116700294898</v>
      </c>
      <c r="W25" s="263">
        <v>2.3146076934800601</v>
      </c>
      <c r="X25" s="263">
        <v>-1.2339046201136901</v>
      </c>
      <c r="Y25" s="263">
        <v>2.3000061555207498</v>
      </c>
      <c r="Z25" s="326">
        <v>4.2</v>
      </c>
      <c r="AA25" s="238">
        <v>4.2</v>
      </c>
    </row>
    <row r="26" spans="1:27" x14ac:dyDescent="0.35">
      <c r="A26" s="262" t="s">
        <v>116</v>
      </c>
      <c r="B26" s="241" t="s">
        <v>250</v>
      </c>
      <c r="C26" s="263">
        <v>4.468082040824811</v>
      </c>
      <c r="D26" s="263">
        <v>6.3063675903062943</v>
      </c>
      <c r="E26" s="263">
        <v>7.5178730317876097</v>
      </c>
      <c r="F26" s="263">
        <v>5.2769944471761701</v>
      </c>
      <c r="G26" s="263">
        <v>3.3994318435909698</v>
      </c>
      <c r="H26" s="263">
        <v>-0.82152299959775599</v>
      </c>
      <c r="I26" s="263">
        <v>7.4209424237848802</v>
      </c>
      <c r="J26" s="263">
        <v>5.0226387908166101</v>
      </c>
      <c r="K26" s="263">
        <v>-1.7971465985533099</v>
      </c>
      <c r="L26" s="263">
        <v>10.1003360533521</v>
      </c>
      <c r="M26" s="263">
        <v>0.61260262892872597</v>
      </c>
      <c r="N26" s="263">
        <v>8.6799589595606594</v>
      </c>
      <c r="O26" s="263">
        <v>3.42375973305808</v>
      </c>
      <c r="P26" s="263">
        <v>12.4036100150843</v>
      </c>
      <c r="Q26" s="263">
        <v>5.1014322335915097</v>
      </c>
      <c r="R26" s="263">
        <v>7.3339646769906697</v>
      </c>
      <c r="S26" s="263">
        <v>4.8443399560714298</v>
      </c>
      <c r="T26" s="263">
        <v>5.7409013039857397</v>
      </c>
      <c r="U26" s="263">
        <v>5.0013586294443302</v>
      </c>
      <c r="V26" s="263">
        <v>7.2108015011628597</v>
      </c>
      <c r="W26" s="263">
        <v>5.9413893302738101</v>
      </c>
      <c r="X26" s="263">
        <v>3.58001242945411</v>
      </c>
      <c r="Y26" s="263">
        <v>1.39998785840114</v>
      </c>
      <c r="Z26" s="326">
        <v>11.6</v>
      </c>
      <c r="AA26" s="238">
        <v>3.7</v>
      </c>
    </row>
    <row r="27" spans="1:27" x14ac:dyDescent="0.35">
      <c r="A27" s="262" t="s">
        <v>117</v>
      </c>
      <c r="B27" s="241" t="s">
        <v>251</v>
      </c>
      <c r="C27" s="263">
        <v>8.1936263333014239</v>
      </c>
      <c r="D27" s="263">
        <v>7.132930528881289</v>
      </c>
      <c r="E27" s="263">
        <v>8.4897229669347301</v>
      </c>
      <c r="F27" s="263">
        <v>13.1795716639209</v>
      </c>
      <c r="G27" s="263">
        <v>2.2197962154294002</v>
      </c>
      <c r="H27" s="263">
        <v>7.4403702385190398</v>
      </c>
      <c r="I27" s="263">
        <v>9.3770709078860204</v>
      </c>
      <c r="J27" s="263">
        <v>9.2093305059072801</v>
      </c>
      <c r="K27" s="263">
        <v>7.6560332871012697</v>
      </c>
      <c r="L27" s="263">
        <v>11.1569183200205</v>
      </c>
      <c r="M27" s="263">
        <v>6.2355122855818497</v>
      </c>
      <c r="N27" s="263">
        <v>7.33145039058875</v>
      </c>
      <c r="O27" s="263">
        <v>7.9690981803888601</v>
      </c>
      <c r="P27" s="263">
        <v>8.6424432389745593</v>
      </c>
      <c r="Q27" s="263">
        <v>4.7140112064450701</v>
      </c>
      <c r="R27" s="263">
        <v>6.1734592674275799</v>
      </c>
      <c r="S27" s="263">
        <v>8.8542588985301691</v>
      </c>
      <c r="T27" s="263">
        <v>5.9716447047340298</v>
      </c>
      <c r="U27" s="263">
        <v>3.97298036237521</v>
      </c>
      <c r="V27" s="263">
        <v>8.5781085741958893</v>
      </c>
      <c r="W27" s="263">
        <v>9.4685175754518394</v>
      </c>
      <c r="X27" s="263">
        <v>-3.3570235251020302</v>
      </c>
      <c r="Y27" s="263">
        <v>10.899943585545399</v>
      </c>
      <c r="Z27" s="326">
        <v>8.1999999999999993</v>
      </c>
      <c r="AA27" s="238">
        <v>6.3</v>
      </c>
    </row>
    <row r="28" spans="1:27" x14ac:dyDescent="0.35">
      <c r="A28" s="262" t="s">
        <v>118</v>
      </c>
      <c r="B28" s="241" t="s">
        <v>252</v>
      </c>
      <c r="C28" s="263">
        <v>5.232104266160249</v>
      </c>
      <c r="D28" s="263">
        <v>3.9918392290162927</v>
      </c>
      <c r="E28" s="263">
        <v>3.0644847457272402</v>
      </c>
      <c r="F28" s="263">
        <v>2.0030681738516698</v>
      </c>
      <c r="G28" s="263">
        <v>6.9640311019308596</v>
      </c>
      <c r="H28" s="263">
        <v>3.83222710954829</v>
      </c>
      <c r="I28" s="263">
        <v>7.0937704410264102</v>
      </c>
      <c r="J28" s="263">
        <v>9.1156465450978406</v>
      </c>
      <c r="K28" s="263">
        <v>3.2536049121039801</v>
      </c>
      <c r="L28" s="263">
        <v>8.18617181049183</v>
      </c>
      <c r="M28" s="263">
        <v>2.4263764613144501</v>
      </c>
      <c r="N28" s="263">
        <v>6.6719712424931199</v>
      </c>
      <c r="O28" s="263">
        <v>4.3979991692531799</v>
      </c>
      <c r="P28" s="263">
        <v>3.1421729313656699</v>
      </c>
      <c r="Q28" s="263">
        <v>4.8147094185994703</v>
      </c>
      <c r="R28" s="263">
        <v>6.5499351491569602</v>
      </c>
      <c r="S28" s="263">
        <v>3.9113350322515599</v>
      </c>
      <c r="T28" s="263">
        <v>4.1647760973243697</v>
      </c>
      <c r="U28" s="263">
        <v>4.0999999999999996</v>
      </c>
      <c r="V28" s="263">
        <v>4.4000000000000004</v>
      </c>
      <c r="W28" s="263">
        <v>2</v>
      </c>
      <c r="X28" s="263">
        <v>2.6</v>
      </c>
      <c r="Y28" s="263">
        <v>1.8000075398316899</v>
      </c>
      <c r="Z28" s="326">
        <v>1.5</v>
      </c>
      <c r="AA28" s="238">
        <v>1.8</v>
      </c>
    </row>
    <row r="29" spans="1:27" x14ac:dyDescent="0.35">
      <c r="A29" s="262" t="s">
        <v>119</v>
      </c>
      <c r="B29" s="241" t="s">
        <v>253</v>
      </c>
      <c r="C29" s="263">
        <v>4.0949690335991136</v>
      </c>
      <c r="D29" s="263">
        <v>4.9248658292218295</v>
      </c>
      <c r="E29" s="263">
        <v>4.5809164196285002</v>
      </c>
      <c r="F29" s="263">
        <v>0.65480369326475996</v>
      </c>
      <c r="G29" s="263">
        <v>6.6708401105169202</v>
      </c>
      <c r="H29" s="263">
        <v>5.8830673339785804</v>
      </c>
      <c r="I29" s="263">
        <v>5.6226068534933598</v>
      </c>
      <c r="J29" s="263">
        <v>2.4615711112031899</v>
      </c>
      <c r="K29" s="263">
        <v>4.9384852160886599</v>
      </c>
      <c r="L29" s="263">
        <v>3.6825245216356799</v>
      </c>
      <c r="M29" s="263">
        <v>2.4231757543477301</v>
      </c>
      <c r="N29" s="263">
        <v>4.1793731887827601</v>
      </c>
      <c r="O29" s="263">
        <v>1.7611235544702399</v>
      </c>
      <c r="P29" s="263">
        <v>4.00601403350346</v>
      </c>
      <c r="Q29" s="263">
        <v>3.8583876768089</v>
      </c>
      <c r="R29" s="263">
        <v>4.0751712766732897</v>
      </c>
      <c r="S29" s="263">
        <v>6.3668377012730204</v>
      </c>
      <c r="T29" s="263">
        <v>6.3698649690256701</v>
      </c>
      <c r="U29" s="263">
        <v>7.3937497372091201</v>
      </c>
      <c r="V29" s="263">
        <v>6.20921865589521</v>
      </c>
      <c r="W29" s="263">
        <v>4.5999999999999996</v>
      </c>
      <c r="X29" s="263">
        <v>1.3</v>
      </c>
      <c r="Y29" s="263">
        <v>6.4000345714223901</v>
      </c>
      <c r="Z29" s="326">
        <v>4</v>
      </c>
      <c r="AA29" s="238">
        <v>6.8</v>
      </c>
    </row>
    <row r="30" spans="1:27" x14ac:dyDescent="0.35">
      <c r="A30" s="262" t="s">
        <v>120</v>
      </c>
      <c r="B30" s="241" t="s">
        <v>254</v>
      </c>
      <c r="C30" s="263">
        <v>8.907683371409945</v>
      </c>
      <c r="D30" s="263">
        <v>4.4549846559134494</v>
      </c>
      <c r="E30" s="263">
        <v>18.1699374357956</v>
      </c>
      <c r="F30" s="263">
        <v>26.4173165994575</v>
      </c>
      <c r="G30" s="263">
        <v>9.3131209696406003</v>
      </c>
      <c r="H30" s="263">
        <v>6.5979448590321104</v>
      </c>
      <c r="I30" s="263">
        <v>4.5050956724191398</v>
      </c>
      <c r="J30" s="263">
        <v>4.2239142787633801</v>
      </c>
      <c r="K30" s="263">
        <v>8.0586313838324202</v>
      </c>
      <c r="L30" s="263">
        <v>5.4021205851153704</v>
      </c>
      <c r="M30" s="263">
        <v>3.18461829742327</v>
      </c>
      <c r="N30" s="263">
        <v>5.3469294142008899</v>
      </c>
      <c r="O30" s="263">
        <v>6.3152758331876502</v>
      </c>
      <c r="P30" s="263">
        <v>15.182796597279699</v>
      </c>
      <c r="Q30" s="263">
        <v>20.715234571701298</v>
      </c>
      <c r="R30" s="263">
        <v>4.5592630239758902</v>
      </c>
      <c r="S30" s="263">
        <v>-20.4908273778825</v>
      </c>
      <c r="T30" s="263">
        <v>6.3438098256265203</v>
      </c>
      <c r="U30" s="263">
        <v>3.7831147251008401</v>
      </c>
      <c r="V30" s="263">
        <v>3.4461870164740298</v>
      </c>
      <c r="W30" s="263">
        <v>5.50766312677972</v>
      </c>
      <c r="X30" s="263">
        <v>-2.1506406151258899</v>
      </c>
      <c r="Y30" s="263">
        <v>4.0999999999999996</v>
      </c>
      <c r="Z30" s="326">
        <v>3.5</v>
      </c>
      <c r="AA30" s="238">
        <v>3.9</v>
      </c>
    </row>
    <row r="31" spans="1:27" x14ac:dyDescent="0.35">
      <c r="A31" s="262" t="s">
        <v>121</v>
      </c>
      <c r="B31" s="241" t="s">
        <v>255</v>
      </c>
      <c r="C31" s="263">
        <v>2.8793428172840549</v>
      </c>
      <c r="D31" s="263">
        <v>3.4935251933762856</v>
      </c>
      <c r="E31" s="263">
        <v>2.99999999999998</v>
      </c>
      <c r="F31" s="263">
        <v>3.5000000000000102</v>
      </c>
      <c r="G31" s="263">
        <v>3.5000000000023901</v>
      </c>
      <c r="H31" s="263">
        <v>2.99999999999691</v>
      </c>
      <c r="I31" s="263">
        <v>3.0000000000005498</v>
      </c>
      <c r="J31" s="263">
        <v>2.3999999999996602</v>
      </c>
      <c r="K31" s="263">
        <v>2.6000000000027099</v>
      </c>
      <c r="L31" s="263">
        <v>2.5999999999999099</v>
      </c>
      <c r="M31" s="263">
        <v>2.6000000000008399</v>
      </c>
      <c r="N31" s="263">
        <v>2.6000094872570698</v>
      </c>
      <c r="O31" s="263">
        <v>2.6000031265410701</v>
      </c>
      <c r="P31" s="263">
        <v>2.5999794999086001</v>
      </c>
      <c r="Q31" s="263">
        <v>5.70000614268442</v>
      </c>
      <c r="R31" s="263">
        <v>2.6999851201784999</v>
      </c>
      <c r="S31" s="263">
        <v>4.60001585665586</v>
      </c>
      <c r="T31" s="263">
        <v>4.7000148026345103</v>
      </c>
      <c r="U31" s="263">
        <v>2.1999854076227101</v>
      </c>
      <c r="V31" s="263">
        <v>3.70001325044535</v>
      </c>
      <c r="W31" s="263">
        <v>2.6999993303108201</v>
      </c>
      <c r="X31" s="263">
        <v>-0.30001032899410401</v>
      </c>
      <c r="Y31" s="263">
        <v>2.90194607214482</v>
      </c>
      <c r="Z31" s="326">
        <v>2.4</v>
      </c>
      <c r="AA31" s="238">
        <v>2.5</v>
      </c>
    </row>
    <row r="32" spans="1:27" x14ac:dyDescent="0.35">
      <c r="A32" s="262" t="s">
        <v>122</v>
      </c>
      <c r="B32" s="241" t="s">
        <v>256</v>
      </c>
      <c r="C32" s="263">
        <v>6.0907828320901274</v>
      </c>
      <c r="D32" s="263">
        <v>-0.99714835465152873</v>
      </c>
      <c r="E32" s="263">
        <v>10.805229150421599</v>
      </c>
      <c r="F32" s="263">
        <v>5.98971212944521</v>
      </c>
      <c r="G32" s="263">
        <v>7.3894652348548799</v>
      </c>
      <c r="H32" s="263">
        <v>5.1763229347851301</v>
      </c>
      <c r="I32" s="263">
        <v>9.0382154249514901</v>
      </c>
      <c r="J32" s="263">
        <v>6.5388397248995904</v>
      </c>
      <c r="K32" s="263">
        <v>5.7683433320780004</v>
      </c>
      <c r="L32" s="263">
        <v>2.1815008716079101</v>
      </c>
      <c r="M32" s="263">
        <v>8.9798251736516495</v>
      </c>
      <c r="N32" s="263">
        <v>-0.479597373071383</v>
      </c>
      <c r="O32" s="263">
        <v>1.4977905344016</v>
      </c>
      <c r="P32" s="263">
        <v>-51.329054886391198</v>
      </c>
      <c r="Q32" s="263">
        <v>29.795235348375702</v>
      </c>
      <c r="R32" s="263">
        <v>27.970152746572101</v>
      </c>
      <c r="S32" s="263">
        <v>6.8687782957259103</v>
      </c>
      <c r="T32" s="263">
        <v>-6.6417473750558704</v>
      </c>
      <c r="U32" s="263">
        <v>-3.49531052284201</v>
      </c>
      <c r="V32" s="263">
        <v>3.8425482643647202</v>
      </c>
      <c r="W32" s="263">
        <v>11.3802571110351</v>
      </c>
      <c r="X32" s="263">
        <v>-3.4</v>
      </c>
      <c r="Y32" s="263">
        <v>5.3</v>
      </c>
      <c r="Z32" s="326">
        <v>-0.2</v>
      </c>
      <c r="AA32" s="238">
        <v>0.6</v>
      </c>
    </row>
    <row r="33" spans="1:27" x14ac:dyDescent="0.35">
      <c r="A33" s="262" t="s">
        <v>210</v>
      </c>
      <c r="B33" s="241" t="s">
        <v>257</v>
      </c>
      <c r="C33" s="263">
        <v>6.9463707638718404</v>
      </c>
      <c r="D33" s="263">
        <v>3.0782510551651967</v>
      </c>
      <c r="E33" s="263">
        <v>10.805229150421599</v>
      </c>
      <c r="F33" s="263">
        <v>5.98971212944525</v>
      </c>
      <c r="G33" s="263">
        <v>7.38946523485484</v>
      </c>
      <c r="H33" s="263">
        <v>5.1763229347851301</v>
      </c>
      <c r="I33" s="263">
        <v>9.0382154249514901</v>
      </c>
      <c r="J33" s="263">
        <v>6.53883972489957</v>
      </c>
      <c r="K33" s="263">
        <v>5.7683433320780004</v>
      </c>
      <c r="L33" s="263">
        <v>2.1815008716079101</v>
      </c>
      <c r="M33" s="263">
        <v>8.4887680864277506</v>
      </c>
      <c r="N33" s="263">
        <v>8.3321659844958997</v>
      </c>
      <c r="O33" s="263">
        <v>-2.7999976990733</v>
      </c>
      <c r="P33" s="263">
        <v>0.69101182775716996</v>
      </c>
      <c r="Q33" s="263">
        <v>6.7968927791580702</v>
      </c>
      <c r="R33" s="263">
        <v>7.0430782486224404</v>
      </c>
      <c r="S33" s="263">
        <v>4.0096597891841199</v>
      </c>
      <c r="T33" s="263">
        <v>3.57497132537185</v>
      </c>
      <c r="U33" s="263">
        <v>4.6741046671560103</v>
      </c>
      <c r="V33" s="263">
        <v>2.8174459591951</v>
      </c>
      <c r="W33" s="263">
        <v>1.2732202480704999</v>
      </c>
      <c r="X33" s="263">
        <v>-1.5621592869329199</v>
      </c>
      <c r="Y33" s="263">
        <v>-1.9646850609242299</v>
      </c>
      <c r="Z33" s="326">
        <v>3.6621953970648198</v>
      </c>
      <c r="AA33" s="238">
        <v>-7</v>
      </c>
    </row>
    <row r="34" spans="1:27" x14ac:dyDescent="0.35">
      <c r="A34" s="262" t="s">
        <v>124</v>
      </c>
      <c r="B34" s="241" t="s">
        <v>258</v>
      </c>
      <c r="C34" s="263">
        <v>2.2287810855810051</v>
      </c>
      <c r="D34" s="263">
        <v>8.9077507188256106</v>
      </c>
      <c r="E34" s="263">
        <v>0.82343874869932299</v>
      </c>
      <c r="F34" s="263">
        <v>3.82662258236499</v>
      </c>
      <c r="G34" s="263">
        <v>6.7201714205035401</v>
      </c>
      <c r="H34" s="263">
        <v>-0.97866533611784501</v>
      </c>
      <c r="I34" s="263">
        <v>-4.66629937894841</v>
      </c>
      <c r="J34" s="263">
        <v>2.6501320966685502</v>
      </c>
      <c r="K34" s="263">
        <v>-1.17512038897742</v>
      </c>
      <c r="L34" s="263">
        <v>4.0622528279835803</v>
      </c>
      <c r="M34" s="263">
        <v>5.5379109717323898</v>
      </c>
      <c r="N34" s="263">
        <v>6.0992534132729004</v>
      </c>
      <c r="O34" s="263">
        <v>11.775777141988099</v>
      </c>
      <c r="P34" s="263">
        <v>11.928470625869799</v>
      </c>
      <c r="Q34" s="263">
        <v>11.4755083982595</v>
      </c>
      <c r="R34" s="263">
        <v>11.274032768279399</v>
      </c>
      <c r="S34" s="263">
        <v>11.0873213396357</v>
      </c>
      <c r="T34" s="263">
        <v>5.7</v>
      </c>
      <c r="U34" s="263">
        <v>4.00791073401742</v>
      </c>
      <c r="V34" s="263">
        <v>4.8</v>
      </c>
      <c r="W34" s="263">
        <v>4.9000000000000004</v>
      </c>
      <c r="X34" s="263">
        <v>1.8</v>
      </c>
      <c r="Y34" s="263">
        <v>5.3</v>
      </c>
      <c r="Z34" s="326">
        <v>5.8</v>
      </c>
      <c r="AA34" s="238">
        <v>5</v>
      </c>
    </row>
    <row r="35" spans="1:27" x14ac:dyDescent="0.35">
      <c r="A35" s="262" t="s">
        <v>125</v>
      </c>
      <c r="B35" s="241" t="s">
        <v>259</v>
      </c>
      <c r="C35" s="263">
        <v>8.9480355066812223</v>
      </c>
      <c r="D35" s="263">
        <v>4.8705269822411026</v>
      </c>
      <c r="E35" s="263">
        <v>8.7654677962996495</v>
      </c>
      <c r="F35" s="263">
        <v>7.0569399738809899</v>
      </c>
      <c r="G35" s="263">
        <v>6.1588645706519696</v>
      </c>
      <c r="H35" s="263">
        <v>5.8033424882881297</v>
      </c>
      <c r="I35" s="263">
        <v>10.0074121092035</v>
      </c>
      <c r="J35" s="263">
        <v>7.0493613698346502</v>
      </c>
      <c r="K35" s="263">
        <v>8.0638588482247808</v>
      </c>
      <c r="L35" s="263">
        <v>10.427995618255199</v>
      </c>
      <c r="M35" s="263">
        <v>6.8943025602749204</v>
      </c>
      <c r="N35" s="263">
        <v>19.925704473171699</v>
      </c>
      <c r="O35" s="263">
        <v>4.5013744419909596</v>
      </c>
      <c r="P35" s="263">
        <v>3.6317989576823302</v>
      </c>
      <c r="Q35" s="263">
        <v>-0.42336683143693299</v>
      </c>
      <c r="R35" s="263">
        <v>8.3501005791923806</v>
      </c>
      <c r="S35" s="263">
        <v>8.0000022411386809</v>
      </c>
      <c r="T35" s="263">
        <v>0.158996335115801</v>
      </c>
      <c r="U35" s="263">
        <v>6.8310238942568899</v>
      </c>
      <c r="V35" s="263">
        <v>5.50001454517243</v>
      </c>
      <c r="W35" s="263">
        <v>7.6999788600998302</v>
      </c>
      <c r="X35" s="263">
        <v>-1.30000469377392</v>
      </c>
      <c r="Y35" s="263">
        <v>5.6</v>
      </c>
      <c r="Z35" s="326">
        <v>5.7</v>
      </c>
      <c r="AA35" s="238">
        <v>4.9000000000000004</v>
      </c>
    </row>
    <row r="36" spans="1:27" x14ac:dyDescent="0.35">
      <c r="A36" s="262" t="s">
        <v>126</v>
      </c>
      <c r="B36" s="241" t="s">
        <v>260</v>
      </c>
      <c r="C36" s="263">
        <v>6.5618979047916497</v>
      </c>
      <c r="D36" s="263">
        <v>6.6985993912305872</v>
      </c>
      <c r="E36" s="263">
        <v>5.9978412034750601</v>
      </c>
      <c r="F36" s="263">
        <v>7.1635645256387299</v>
      </c>
      <c r="G36" s="263">
        <v>6.8862258256578697</v>
      </c>
      <c r="H36" s="263">
        <v>7.8282784433774504</v>
      </c>
      <c r="I36" s="263">
        <v>7.3698897144732101</v>
      </c>
      <c r="J36" s="263">
        <v>4.6605709955291896</v>
      </c>
      <c r="K36" s="263">
        <v>8.4643812414788506</v>
      </c>
      <c r="L36" s="263">
        <v>5.5665939492188699</v>
      </c>
      <c r="M36" s="263">
        <v>5.3823495112665398</v>
      </c>
      <c r="N36" s="263">
        <v>6.3588779407542901</v>
      </c>
      <c r="O36" s="263">
        <v>7.9045198114931301</v>
      </c>
      <c r="P36" s="263">
        <v>5.1410116531736803</v>
      </c>
      <c r="Q36" s="263">
        <v>6.7815724190287199</v>
      </c>
      <c r="R36" s="263">
        <v>6.7324813785253301</v>
      </c>
      <c r="S36" s="263">
        <v>6.16062358760911</v>
      </c>
      <c r="T36" s="263">
        <v>6.8671189151124397</v>
      </c>
      <c r="U36" s="263">
        <v>6.7728933514763696</v>
      </c>
      <c r="V36" s="263">
        <v>6.9515890222130601</v>
      </c>
      <c r="W36" s="263">
        <v>6.9960995750438704</v>
      </c>
      <c r="X36" s="263">
        <v>4.7883587790906699</v>
      </c>
      <c r="Y36" s="263">
        <v>4.9000819546414398</v>
      </c>
      <c r="Z36" s="326">
        <v>4.7999728256053302</v>
      </c>
      <c r="AA36" s="238">
        <v>5</v>
      </c>
    </row>
    <row r="37" spans="1:27" x14ac:dyDescent="0.35">
      <c r="A37" s="262" t="s">
        <v>127</v>
      </c>
      <c r="B37" s="241" t="s">
        <v>261</v>
      </c>
      <c r="C37" s="263">
        <v>7.4462830013653445</v>
      </c>
      <c r="D37" s="263">
        <v>4.2754118822152094</v>
      </c>
      <c r="E37" s="263">
        <v>5.3167499562281497</v>
      </c>
      <c r="F37" s="263">
        <v>4.5059318622021598</v>
      </c>
      <c r="G37" s="263">
        <v>6.9450720078045203</v>
      </c>
      <c r="H37" s="263">
        <v>7.0323952522231599</v>
      </c>
      <c r="I37" s="263">
        <v>7.2355989680641999</v>
      </c>
      <c r="J37" s="263">
        <v>7.9036944055112404</v>
      </c>
      <c r="K37" s="263">
        <v>8.3524362762650295</v>
      </c>
      <c r="L37" s="263">
        <v>7.7738958172071104</v>
      </c>
      <c r="M37" s="263">
        <v>9.2203484311374098</v>
      </c>
      <c r="N37" s="263">
        <v>10.2982017494367</v>
      </c>
      <c r="O37" s="263">
        <v>5.5650532082784903</v>
      </c>
      <c r="P37" s="263">
        <v>7.5974987079543999</v>
      </c>
      <c r="Q37" s="263">
        <v>5.0587581447867098</v>
      </c>
      <c r="R37" s="263">
        <v>4.6918348441580502</v>
      </c>
      <c r="S37" s="263">
        <v>2.9246250975303698</v>
      </c>
      <c r="T37" s="263">
        <v>3.7534849107529502</v>
      </c>
      <c r="U37" s="263">
        <v>3.5274482578473401</v>
      </c>
      <c r="V37" s="263">
        <v>4.03452551204537</v>
      </c>
      <c r="W37" s="263">
        <v>1.44130273370912</v>
      </c>
      <c r="X37" s="263">
        <v>-2.7850626537437999</v>
      </c>
      <c r="Y37" s="263">
        <v>4.5999999999999996</v>
      </c>
      <c r="Z37" s="326">
        <v>4.7</v>
      </c>
      <c r="AA37" s="238">
        <v>3.7</v>
      </c>
    </row>
    <row r="38" spans="1:27" x14ac:dyDescent="0.35">
      <c r="A38" s="304" t="s">
        <v>128</v>
      </c>
      <c r="B38" s="241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326"/>
      <c r="AA38" s="238"/>
    </row>
    <row r="39" spans="1:27" x14ac:dyDescent="0.35">
      <c r="A39" s="262" t="s">
        <v>211</v>
      </c>
      <c r="B39" s="241" t="s">
        <v>262</v>
      </c>
      <c r="C39" s="263">
        <v>10.679804921975929</v>
      </c>
      <c r="D39" s="263">
        <v>3.7361472156275397</v>
      </c>
      <c r="E39" s="263">
        <v>-5.6356866538727504</v>
      </c>
      <c r="F39" s="263">
        <v>48.567110778352003</v>
      </c>
      <c r="G39" s="263">
        <v>15.806909586254299</v>
      </c>
      <c r="H39" s="263">
        <v>2.8603695163056102</v>
      </c>
      <c r="I39" s="263">
        <v>7.5084210675624199</v>
      </c>
      <c r="J39" s="263">
        <v>8.5632924331908207</v>
      </c>
      <c r="K39" s="263">
        <v>22.642887772369001</v>
      </c>
      <c r="L39" s="263">
        <v>-1.1050176058113901</v>
      </c>
      <c r="M39" s="263">
        <v>10.868375043451399</v>
      </c>
      <c r="N39" s="263">
        <v>5.24974174992039</v>
      </c>
      <c r="O39" s="263">
        <v>6.7624913682891004</v>
      </c>
      <c r="P39" s="263">
        <v>9.7031538250135405</v>
      </c>
      <c r="Q39" s="263">
        <v>6.6507485643873396</v>
      </c>
      <c r="R39" s="263">
        <v>3.0734227261706999</v>
      </c>
      <c r="S39" s="263">
        <v>-1.4199814069542001</v>
      </c>
      <c r="T39" s="263">
        <v>1.5499472105495</v>
      </c>
      <c r="U39" s="263">
        <v>2.6500513812696802</v>
      </c>
      <c r="V39" s="263">
        <v>1.1899960844911499</v>
      </c>
      <c r="W39" s="263">
        <v>3.9099798986813998</v>
      </c>
      <c r="X39" s="263">
        <v>-2.3500189382612602</v>
      </c>
      <c r="Y39" s="263">
        <v>-20.739994316530002</v>
      </c>
      <c r="Z39" s="326">
        <v>-10.4006897850572</v>
      </c>
      <c r="AA39" s="238"/>
    </row>
    <row r="40" spans="1:27" x14ac:dyDescent="0.35">
      <c r="A40" s="262" t="s">
        <v>212</v>
      </c>
      <c r="B40" s="241" t="s">
        <v>263</v>
      </c>
      <c r="C40" s="263">
        <v>5.7463088251124077</v>
      </c>
      <c r="D40" s="263">
        <v>6.7201578516500149</v>
      </c>
      <c r="E40" s="263">
        <v>5.2735594940739299</v>
      </c>
      <c r="F40" s="263">
        <v>4.4155561220916502</v>
      </c>
      <c r="G40" s="263">
        <v>5.2559942715150596</v>
      </c>
      <c r="H40" s="263">
        <v>6.2705029004768802</v>
      </c>
      <c r="I40" s="263">
        <v>5.9555181610296302</v>
      </c>
      <c r="J40" s="263">
        <v>6.6293346917627201</v>
      </c>
      <c r="K40" s="263">
        <v>7.0585918144367898</v>
      </c>
      <c r="L40" s="263">
        <v>6.0137703937695797</v>
      </c>
      <c r="M40" s="263">
        <v>5.0451257157668898</v>
      </c>
      <c r="N40" s="263">
        <v>5.5718397489953997</v>
      </c>
      <c r="O40" s="263">
        <v>6.46434116031506</v>
      </c>
      <c r="P40" s="263">
        <v>6.5214279820769896</v>
      </c>
      <c r="Q40" s="263">
        <v>6.0136547149708601</v>
      </c>
      <c r="R40" s="263">
        <v>6.0610353175191998</v>
      </c>
      <c r="S40" s="263">
        <v>6.5526488751111502</v>
      </c>
      <c r="T40" s="263">
        <v>7.1000038263572698</v>
      </c>
      <c r="U40" s="263">
        <v>6.60000098557125</v>
      </c>
      <c r="V40" s="263">
        <v>7.3000225359274697</v>
      </c>
      <c r="W40" s="263">
        <v>7.8818914514605396</v>
      </c>
      <c r="X40" s="263">
        <v>3.4480279903617199</v>
      </c>
      <c r="Y40" s="263">
        <v>6.9386981056142503</v>
      </c>
      <c r="Z40" s="326">
        <v>7.1</v>
      </c>
      <c r="AA40" s="238">
        <v>6</v>
      </c>
    </row>
    <row r="41" spans="1:27" x14ac:dyDescent="0.35">
      <c r="A41" s="262" t="s">
        <v>131</v>
      </c>
      <c r="B41" s="241" t="s">
        <v>264</v>
      </c>
      <c r="C41" s="263">
        <v>8.499046727658822</v>
      </c>
      <c r="D41" s="263">
        <v>5.4525537577168564</v>
      </c>
      <c r="E41" s="263">
        <v>8.2037738856577995</v>
      </c>
      <c r="F41" s="263">
        <v>10.7278408601543</v>
      </c>
      <c r="G41" s="263">
        <v>7.6743618850682704</v>
      </c>
      <c r="H41" s="263">
        <v>5.8977215424427403</v>
      </c>
      <c r="I41" s="263">
        <v>7.1227918212011003</v>
      </c>
      <c r="J41" s="263">
        <v>4.2179500140141704</v>
      </c>
      <c r="K41" s="263">
        <v>18.360853840158601</v>
      </c>
      <c r="L41" s="263">
        <v>4.7995844984716802</v>
      </c>
      <c r="M41" s="263">
        <v>6.7492298120044296</v>
      </c>
      <c r="N41" s="263">
        <v>11.944884615204099</v>
      </c>
      <c r="O41" s="263">
        <v>7.9819403962272597</v>
      </c>
      <c r="P41" s="263">
        <v>5.1184436750747899</v>
      </c>
      <c r="Q41" s="263">
        <v>2.12133650473289</v>
      </c>
      <c r="R41" s="263">
        <v>5.7755494630865298</v>
      </c>
      <c r="S41" s="263">
        <v>6.6423183855795598</v>
      </c>
      <c r="T41" s="263">
        <v>8.1271501992459196</v>
      </c>
      <c r="U41" s="263">
        <v>4.6517216766632501</v>
      </c>
      <c r="V41" s="263">
        <v>3.0551586914162998</v>
      </c>
      <c r="W41" s="263">
        <v>5.7551768170397803</v>
      </c>
      <c r="X41" s="263">
        <v>-10.0763457018164</v>
      </c>
      <c r="Y41" s="263">
        <v>4.4000000000000004</v>
      </c>
      <c r="Z41" s="326">
        <v>5.2</v>
      </c>
      <c r="AA41" s="238">
        <v>4.0999999999999996</v>
      </c>
    </row>
    <row r="42" spans="1:27" x14ac:dyDescent="0.35">
      <c r="A42" s="262" t="s">
        <v>132</v>
      </c>
      <c r="B42" s="241" t="s">
        <v>265</v>
      </c>
      <c r="C42" s="263">
        <v>7.9999786379008668</v>
      </c>
      <c r="D42" s="263">
        <v>7.144461922345215</v>
      </c>
      <c r="E42" s="263">
        <v>8.1480596629718907</v>
      </c>
      <c r="F42" s="263">
        <v>6.5790769594421503</v>
      </c>
      <c r="G42" s="263">
        <v>8.5059850543059703</v>
      </c>
      <c r="H42" s="263">
        <v>10.3407748909883</v>
      </c>
      <c r="I42" s="263">
        <v>13.249906092898501</v>
      </c>
      <c r="J42" s="263">
        <v>10.770999268484299</v>
      </c>
      <c r="K42" s="263">
        <v>10.212594904777299</v>
      </c>
      <c r="L42" s="263">
        <v>6.6916020022702298</v>
      </c>
      <c r="M42" s="263">
        <v>8.6857940176154794E-2</v>
      </c>
      <c r="N42" s="263">
        <v>5.9629015876378304</v>
      </c>
      <c r="O42" s="263">
        <v>7.0696333802481703</v>
      </c>
      <c r="P42" s="263">
        <v>7.2614436044711104</v>
      </c>
      <c r="Q42" s="263">
        <v>7.4798694587011996</v>
      </c>
      <c r="R42" s="263">
        <v>7.0714561435575698</v>
      </c>
      <c r="S42" s="263">
        <v>7.0362444750875701</v>
      </c>
      <c r="T42" s="263">
        <v>6.8824627805842198</v>
      </c>
      <c r="U42" s="263">
        <v>7.0070603760462102</v>
      </c>
      <c r="V42" s="263">
        <v>7.4394297816548596</v>
      </c>
      <c r="W42" s="263">
        <v>7.0541031521101898</v>
      </c>
      <c r="X42" s="263">
        <v>-3.0960033114372401</v>
      </c>
      <c r="Y42" s="263">
        <v>3.0263854898289599</v>
      </c>
      <c r="Z42" s="326">
        <v>5.3</v>
      </c>
      <c r="AA42" s="238">
        <v>5.5</v>
      </c>
    </row>
    <row r="43" spans="1:27" x14ac:dyDescent="0.35">
      <c r="A43" s="262" t="s">
        <v>133</v>
      </c>
      <c r="B43" s="241" t="s">
        <v>266</v>
      </c>
      <c r="C43" s="263">
        <v>0.20919358017926015</v>
      </c>
      <c r="D43" s="263">
        <v>2.590044825175795</v>
      </c>
      <c r="E43" s="263">
        <v>-5.3753338878174803</v>
      </c>
      <c r="F43" s="263">
        <v>0.86307543433306</v>
      </c>
      <c r="G43" s="263">
        <v>4.1821502253147402</v>
      </c>
      <c r="H43" s="263">
        <v>-1.6846457437156199</v>
      </c>
      <c r="I43" s="263">
        <v>4.9516632264451301</v>
      </c>
      <c r="J43" s="263">
        <v>-4.9347198342075599E-2</v>
      </c>
      <c r="K43" s="263">
        <v>2.0350351739930801</v>
      </c>
      <c r="L43" s="263">
        <v>-2.0916456566890802</v>
      </c>
      <c r="M43" s="263">
        <v>0.80296126861731898</v>
      </c>
      <c r="N43" s="263">
        <v>-1.1203044643087801</v>
      </c>
      <c r="O43" s="263">
        <v>1.7626504022390099</v>
      </c>
      <c r="P43" s="263">
        <v>5.1360917049365398</v>
      </c>
      <c r="Q43" s="263">
        <v>4.1615715356396299</v>
      </c>
      <c r="R43" s="263">
        <v>-1.0962698351065401</v>
      </c>
      <c r="S43" s="263">
        <v>9.8651854759948794</v>
      </c>
      <c r="T43" s="263">
        <v>-0.47817486226939798</v>
      </c>
      <c r="U43" s="263">
        <v>-0.24469115499101601</v>
      </c>
      <c r="V43" s="263">
        <v>5.2742086354112603</v>
      </c>
      <c r="W43" s="263">
        <v>-2.1</v>
      </c>
      <c r="X43" s="263">
        <v>-1.4</v>
      </c>
      <c r="Y43" s="263">
        <v>7.9</v>
      </c>
      <c r="Z43" s="326">
        <v>1.2</v>
      </c>
      <c r="AA43" s="238">
        <v>2.4</v>
      </c>
    </row>
    <row r="44" spans="1:27" x14ac:dyDescent="0.35">
      <c r="A44" s="262" t="s">
        <v>134</v>
      </c>
      <c r="B44" s="241" t="s">
        <v>267</v>
      </c>
      <c r="C44" s="263">
        <v>7.2497464133292908</v>
      </c>
      <c r="D44" s="263">
        <v>7.1599669463648326</v>
      </c>
      <c r="E44" s="263">
        <v>5.7631224879084897</v>
      </c>
      <c r="F44" s="263">
        <v>6.8652180409046304</v>
      </c>
      <c r="G44" s="263">
        <v>6.2097914524125999</v>
      </c>
      <c r="H44" s="263">
        <v>7.0212862325235799</v>
      </c>
      <c r="I44" s="263">
        <v>6.7666531364283902</v>
      </c>
      <c r="J44" s="263">
        <v>-0.90507976199477502</v>
      </c>
      <c r="K44" s="263">
        <v>18.235128416630001</v>
      </c>
      <c r="L44" s="263">
        <v>7.7847011731426896</v>
      </c>
      <c r="M44" s="263">
        <v>7.5019500579964502</v>
      </c>
      <c r="N44" s="263">
        <v>8.1310360435090203</v>
      </c>
      <c r="O44" s="263">
        <v>8.0405074012966402</v>
      </c>
      <c r="P44" s="263">
        <v>7.8984010643505496</v>
      </c>
      <c r="Q44" s="263">
        <v>8.0262715413685406</v>
      </c>
      <c r="R44" s="263">
        <v>7.6119798255657596</v>
      </c>
      <c r="S44" s="263">
        <v>7.2695984388766002</v>
      </c>
      <c r="T44" s="263">
        <v>7.0230784975949101</v>
      </c>
      <c r="U44" s="263">
        <v>6.8923638919503301</v>
      </c>
      <c r="V44" s="263">
        <v>6.2480010914319903</v>
      </c>
      <c r="W44" s="263">
        <v>5.4581048510172501</v>
      </c>
      <c r="X44" s="263">
        <v>3.2756202460224801</v>
      </c>
      <c r="Y44" s="263">
        <v>3.4790356549453398</v>
      </c>
      <c r="Z44" s="326">
        <v>4.4000000000000004</v>
      </c>
      <c r="AA44" s="238">
        <v>3.7</v>
      </c>
    </row>
    <row r="45" spans="1:27" x14ac:dyDescent="0.35">
      <c r="A45" s="262" t="s">
        <v>213</v>
      </c>
      <c r="B45" s="241" t="s">
        <v>268</v>
      </c>
      <c r="C45" s="263">
        <v>11.457027636806629</v>
      </c>
      <c r="D45" s="263">
        <v>6.7566436945523378</v>
      </c>
      <c r="E45" s="263">
        <v>11.7030926902506</v>
      </c>
      <c r="F45" s="263">
        <v>12.986326401152001</v>
      </c>
      <c r="G45" s="263">
        <v>13.695287281924401</v>
      </c>
      <c r="H45" s="263">
        <v>13.5669537448591</v>
      </c>
      <c r="I45" s="263">
        <v>13.306708375797699</v>
      </c>
      <c r="J45" s="263">
        <v>12.5003385192477</v>
      </c>
      <c r="K45" s="263">
        <v>11.074268368573099</v>
      </c>
      <c r="L45" s="263">
        <v>10.409842537363501</v>
      </c>
      <c r="M45" s="263">
        <v>10.3439760190592</v>
      </c>
      <c r="N45" s="263">
        <v>5.2469965276466404</v>
      </c>
      <c r="O45" s="263">
        <v>5.4710105698558102</v>
      </c>
      <c r="P45" s="263">
        <v>6.4859976355719802</v>
      </c>
      <c r="Q45" s="263">
        <v>7.8990018100009101</v>
      </c>
      <c r="R45" s="263">
        <v>8.1999974750163993</v>
      </c>
      <c r="S45" s="263">
        <v>7.4729893977075301</v>
      </c>
      <c r="T45" s="263">
        <v>5.8</v>
      </c>
      <c r="U45" s="263">
        <v>6.4</v>
      </c>
      <c r="V45" s="263">
        <v>6.9</v>
      </c>
      <c r="W45" s="263">
        <v>3.2</v>
      </c>
      <c r="X45" s="263">
        <v>-5.9</v>
      </c>
      <c r="Y45" s="263">
        <v>-17.899999999999999</v>
      </c>
      <c r="Z45" s="326">
        <v>2</v>
      </c>
      <c r="AA45" s="238">
        <v>2.6</v>
      </c>
    </row>
    <row r="46" spans="1:27" x14ac:dyDescent="0.35">
      <c r="A46" s="262" t="s">
        <v>214</v>
      </c>
      <c r="B46" s="241" t="s">
        <v>269</v>
      </c>
      <c r="C46" s="263">
        <v>5.2567027040418566</v>
      </c>
      <c r="D46" s="263">
        <v>5.1348875485796697</v>
      </c>
      <c r="E46" s="263">
        <v>5.6285015898652304</v>
      </c>
      <c r="F46" s="263">
        <v>1.46863131370615</v>
      </c>
      <c r="G46" s="263">
        <v>5.3456273045458804</v>
      </c>
      <c r="H46" s="263">
        <v>6.0928909786474401</v>
      </c>
      <c r="I46" s="263">
        <v>4.8732562331229996</v>
      </c>
      <c r="J46" s="263">
        <v>4.7571465343068304</v>
      </c>
      <c r="K46" s="263">
        <v>4.8047244731371501</v>
      </c>
      <c r="L46" s="263">
        <v>7.5340845934224401</v>
      </c>
      <c r="M46" s="263">
        <v>5.9413520540276297</v>
      </c>
      <c r="N46" s="263">
        <v>6.22847938969102</v>
      </c>
      <c r="O46" s="263">
        <v>4.8151731168768901</v>
      </c>
      <c r="P46" s="263">
        <v>4.4384322541877799</v>
      </c>
      <c r="Q46" s="263">
        <v>3.52515269022952</v>
      </c>
      <c r="R46" s="263">
        <v>6.0114727310020601</v>
      </c>
      <c r="S46" s="263">
        <v>3.9760476164735601</v>
      </c>
      <c r="T46" s="263">
        <v>0.43315049524723598</v>
      </c>
      <c r="U46" s="263">
        <v>8.97727160684531</v>
      </c>
      <c r="V46" s="263">
        <v>7.6223632549275999</v>
      </c>
      <c r="W46" s="263">
        <v>6.65705728847401</v>
      </c>
      <c r="X46" s="263">
        <v>-2.40001392492821</v>
      </c>
      <c r="Y46" s="263">
        <v>4.8</v>
      </c>
      <c r="Z46" s="326">
        <v>5.6</v>
      </c>
      <c r="AA46" s="238">
        <v>1.9</v>
      </c>
    </row>
    <row r="47" spans="1:27" x14ac:dyDescent="0.35">
      <c r="A47" s="262" t="s">
        <v>137</v>
      </c>
      <c r="B47" s="241" t="s">
        <v>270</v>
      </c>
      <c r="C47" s="263">
        <v>4.6128290986891614</v>
      </c>
      <c r="D47" s="263">
        <v>3.7436246969952975</v>
      </c>
      <c r="E47" s="263">
        <v>-4.9585736769364104</v>
      </c>
      <c r="F47" s="263">
        <v>0.42166498619071702</v>
      </c>
      <c r="G47" s="263">
        <v>9.9640752273849102</v>
      </c>
      <c r="H47" s="263">
        <v>7.6829199601960303</v>
      </c>
      <c r="I47" s="263">
        <v>7.35968475929766</v>
      </c>
      <c r="J47" s="263">
        <v>4.1364861792315004</v>
      </c>
      <c r="K47" s="263">
        <v>3.63999313797351</v>
      </c>
      <c r="L47" s="263">
        <v>6.2267699947332797</v>
      </c>
      <c r="M47" s="263">
        <v>2.86430665930048</v>
      </c>
      <c r="N47" s="263">
        <v>9.7087473566781703</v>
      </c>
      <c r="O47" s="263">
        <v>7.4298573958477299</v>
      </c>
      <c r="P47" s="263">
        <v>2.3602488983144698</v>
      </c>
      <c r="Q47" s="263">
        <v>5.3319590528984699</v>
      </c>
      <c r="R47" s="263">
        <v>1.0490674295767699</v>
      </c>
      <c r="S47" s="263">
        <v>1.4177625193861401</v>
      </c>
      <c r="T47" s="263">
        <v>5.6</v>
      </c>
      <c r="U47" s="263">
        <v>3.1</v>
      </c>
      <c r="V47" s="263">
        <v>2.7</v>
      </c>
      <c r="W47" s="263">
        <v>1.7</v>
      </c>
      <c r="X47" s="263">
        <v>-3.4</v>
      </c>
      <c r="Y47" s="263">
        <v>-0.6</v>
      </c>
      <c r="Z47" s="326">
        <v>-4.0999999999999996</v>
      </c>
      <c r="AA47" s="238">
        <v>2.8</v>
      </c>
    </row>
    <row r="48" spans="1:27" x14ac:dyDescent="0.35">
      <c r="A48" s="262" t="s">
        <v>138</v>
      </c>
      <c r="B48" s="241" t="s">
        <v>271</v>
      </c>
      <c r="C48" s="263">
        <v>4.5341347871749491</v>
      </c>
      <c r="D48" s="263">
        <v>2.5034490045029685</v>
      </c>
      <c r="E48" s="263">
        <v>16.428891904976702</v>
      </c>
      <c r="F48" s="263">
        <v>-6.7006946352555703</v>
      </c>
      <c r="G48" s="263">
        <v>-2.1822673019363301</v>
      </c>
      <c r="H48" s="263">
        <v>0.40000002171467403</v>
      </c>
      <c r="I48" s="263">
        <v>2.9876491445501401</v>
      </c>
      <c r="J48" s="263">
        <v>-4.1194060115066602</v>
      </c>
      <c r="K48" s="263">
        <v>10.2624199412975</v>
      </c>
      <c r="L48" s="263">
        <v>11.390543765421899</v>
      </c>
      <c r="M48" s="263">
        <v>10.144309695804999</v>
      </c>
      <c r="N48" s="263">
        <v>9.3294191128013093</v>
      </c>
      <c r="O48" s="263">
        <v>5.9560400740763901</v>
      </c>
      <c r="P48" s="263">
        <v>4.8533943259138201</v>
      </c>
      <c r="Q48" s="263">
        <v>3.06826410328862</v>
      </c>
      <c r="R48" s="263">
        <v>4.5120323106913203</v>
      </c>
      <c r="S48" s="263">
        <v>2.7610724871758898</v>
      </c>
      <c r="T48" s="263">
        <v>3.3853253646644399</v>
      </c>
      <c r="U48" s="263">
        <v>-3.0711234679720301</v>
      </c>
      <c r="V48" s="263">
        <v>-0.68752374413476502</v>
      </c>
      <c r="W48" s="263">
        <v>23.5</v>
      </c>
      <c r="X48" s="263">
        <v>31.9</v>
      </c>
      <c r="Y48" s="263">
        <v>5.3</v>
      </c>
      <c r="Z48" s="326">
        <v>-20.5</v>
      </c>
      <c r="AA48" s="238">
        <v>-15.2</v>
      </c>
    </row>
    <row r="49" spans="1:27" x14ac:dyDescent="0.35">
      <c r="A49" s="262" t="s">
        <v>272</v>
      </c>
      <c r="B49" s="241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326"/>
      <c r="AA49" s="238"/>
    </row>
    <row r="50" spans="1:27" x14ac:dyDescent="0.35">
      <c r="A50" s="262" t="s">
        <v>140</v>
      </c>
      <c r="B50" s="241" t="s">
        <v>273</v>
      </c>
      <c r="C50" s="263">
        <v>4.769703092992188</v>
      </c>
      <c r="D50" s="263">
        <v>-5.6628319954303521</v>
      </c>
      <c r="E50" s="263">
        <v>5.9332885079964299</v>
      </c>
      <c r="F50" s="263">
        <v>5.0448389383725702</v>
      </c>
      <c r="G50" s="263">
        <v>5.7569942940226699</v>
      </c>
      <c r="H50" s="263">
        <v>4.6355606370742803</v>
      </c>
      <c r="I50" s="263">
        <v>5.1390228555205004</v>
      </c>
      <c r="J50" s="263">
        <v>4.6406548207556098</v>
      </c>
      <c r="K50" s="263">
        <v>3.4750457588750501</v>
      </c>
      <c r="L50" s="263">
        <v>4.0143955959959898</v>
      </c>
      <c r="M50" s="263">
        <v>1.4734015898199799</v>
      </c>
      <c r="N50" s="263">
        <v>7.7000417650326902</v>
      </c>
      <c r="O50" s="263">
        <v>-12.715069803264401</v>
      </c>
      <c r="P50" s="263">
        <v>2.39299448658103</v>
      </c>
      <c r="Q50" s="263">
        <v>4.8240451295998596</v>
      </c>
      <c r="R50" s="263">
        <v>-0.188992539673071</v>
      </c>
      <c r="S50" s="263">
        <v>-27.995003756233899</v>
      </c>
      <c r="T50" s="263">
        <v>-15</v>
      </c>
      <c r="U50" s="263">
        <v>-10.6</v>
      </c>
      <c r="V50" s="263">
        <v>-0.8</v>
      </c>
      <c r="W50" s="263">
        <v>1.4</v>
      </c>
      <c r="X50" s="263">
        <v>1.2</v>
      </c>
      <c r="Y50" s="263">
        <v>-1</v>
      </c>
      <c r="Z50" s="326">
        <v>1.5</v>
      </c>
      <c r="AA50" s="238">
        <v>-0.5</v>
      </c>
    </row>
    <row r="51" spans="1:27" x14ac:dyDescent="0.35">
      <c r="A51" s="304" t="s">
        <v>141</v>
      </c>
      <c r="B51" s="241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326"/>
      <c r="AA51" s="238"/>
    </row>
    <row r="52" spans="1:27" x14ac:dyDescent="0.35">
      <c r="A52" s="265" t="s">
        <v>215</v>
      </c>
      <c r="B52" s="247" t="s">
        <v>274</v>
      </c>
      <c r="C52" s="279">
        <v>1.8206440113757196</v>
      </c>
      <c r="D52" s="279">
        <v>2.1592573791431562</v>
      </c>
      <c r="E52" s="279">
        <v>-0.33425128152549899</v>
      </c>
      <c r="F52" s="279">
        <v>0.92449269683134705</v>
      </c>
      <c r="G52" s="279">
        <v>3.3593877763270501</v>
      </c>
      <c r="H52" s="279">
        <v>-1.2331915072128701</v>
      </c>
      <c r="I52" s="279">
        <v>3.6176140002091199</v>
      </c>
      <c r="J52" s="279">
        <v>1.74456227083597</v>
      </c>
      <c r="K52" s="279">
        <v>5.5701257507831201</v>
      </c>
      <c r="L52" s="279">
        <v>2.4782973405685</v>
      </c>
      <c r="M52" s="279">
        <v>6.3128903685301303</v>
      </c>
      <c r="N52" s="279">
        <v>-3.80527047428569</v>
      </c>
      <c r="O52" s="279">
        <v>6.1542241228444103</v>
      </c>
      <c r="P52" s="279">
        <v>0.55310808336130801</v>
      </c>
      <c r="Q52" s="279">
        <v>3.0850638647856798</v>
      </c>
      <c r="R52" s="279">
        <v>3.4017831160633398</v>
      </c>
      <c r="S52" s="279">
        <v>1.61691144602249</v>
      </c>
      <c r="T52" s="279">
        <v>2.3068299198427198</v>
      </c>
      <c r="U52" s="279">
        <v>2.5103180738836599</v>
      </c>
      <c r="V52" s="279">
        <v>1.66783901386435</v>
      </c>
      <c r="W52" s="279">
        <v>-1.68467905244879</v>
      </c>
      <c r="X52" s="279">
        <v>-3.3433527913217298</v>
      </c>
      <c r="Y52" s="279">
        <v>-1.8</v>
      </c>
      <c r="Z52" s="279">
        <v>-2.2000000000000002</v>
      </c>
      <c r="AA52" s="238">
        <v>-1.5</v>
      </c>
    </row>
    <row r="53" spans="1:27" x14ac:dyDescent="0.35">
      <c r="A53" s="329" t="s">
        <v>204</v>
      </c>
      <c r="B53" s="378" t="s">
        <v>275</v>
      </c>
      <c r="C53" s="295"/>
      <c r="D53" s="295"/>
      <c r="E53" s="379">
        <v>5.2</v>
      </c>
      <c r="F53" s="379">
        <v>6.2</v>
      </c>
      <c r="G53" s="379">
        <v>6</v>
      </c>
      <c r="H53" s="379">
        <v>6.9</v>
      </c>
      <c r="I53" s="379">
        <v>7.8</v>
      </c>
      <c r="J53" s="379">
        <v>7.5</v>
      </c>
      <c r="K53" s="379">
        <v>8.5</v>
      </c>
      <c r="L53" s="379">
        <v>7</v>
      </c>
      <c r="M53" s="379">
        <v>5.2</v>
      </c>
      <c r="N53" s="379">
        <v>7.4</v>
      </c>
      <c r="O53" s="379">
        <v>4.7</v>
      </c>
      <c r="P53" s="379">
        <v>5.6</v>
      </c>
      <c r="Q53" s="379">
        <v>6.1</v>
      </c>
      <c r="R53" s="379">
        <v>6.1</v>
      </c>
      <c r="S53" s="379">
        <v>3.7</v>
      </c>
      <c r="T53" s="379">
        <v>4</v>
      </c>
      <c r="U53" s="379">
        <v>4.7</v>
      </c>
      <c r="V53" s="379">
        <v>5.0999999999999996</v>
      </c>
      <c r="W53" s="379">
        <v>4.5999999999999996</v>
      </c>
      <c r="X53" s="379">
        <v>1.8</v>
      </c>
      <c r="Y53" s="379">
        <v>3</v>
      </c>
      <c r="Z53" s="379">
        <v>3.4</v>
      </c>
      <c r="AA53" s="379">
        <v>4.4000000000000004</v>
      </c>
    </row>
    <row r="54" spans="1:27" x14ac:dyDescent="0.35">
      <c r="A54" s="380" t="s">
        <v>276</v>
      </c>
      <c r="B54" s="25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6"/>
      <c r="AA54" s="386"/>
    </row>
    <row r="55" spans="1:27" x14ac:dyDescent="0.35">
      <c r="A55" s="382" t="s">
        <v>277</v>
      </c>
      <c r="B55" s="383"/>
      <c r="C55" s="384"/>
      <c r="D55" s="384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</row>
    <row r="57" spans="1:27" x14ac:dyDescent="0.35">
      <c r="A57" s="123" t="s">
        <v>278</v>
      </c>
    </row>
    <row r="58" spans="1:27" x14ac:dyDescent="0.35">
      <c r="A58" s="123" t="s">
        <v>279</v>
      </c>
    </row>
  </sheetData>
  <sortState xmlns:xlrd2="http://schemas.microsoft.com/office/spreadsheetml/2017/richdata2" ref="A4:Z53">
    <sortCondition ref="A5:A53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280D60E0-5F57-4899-ABB4-115EC6E542E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E10-D995-436A-BF3B-B5532023B58E}">
  <sheetPr codeName="Sheet10">
    <pageSetUpPr fitToPage="1"/>
  </sheetPr>
  <dimension ref="A1:AR57"/>
  <sheetViews>
    <sheetView showGridLines="0" workbookViewId="0">
      <pane ySplit="3" topLeftCell="A22" activePane="bottomLeft" state="frozen"/>
      <selection pane="bottomLeft" activeCell="B2" sqref="B2"/>
    </sheetView>
  </sheetViews>
  <sheetFormatPr defaultColWidth="9.1796875" defaultRowHeight="14.5" x14ac:dyDescent="0.35"/>
  <cols>
    <col min="1" max="1" width="28.81640625" style="123" bestFit="1" customWidth="1"/>
    <col min="2" max="2" width="10.81640625" style="123" bestFit="1" customWidth="1"/>
    <col min="3" max="22" width="9.1796875" style="123"/>
    <col min="23" max="23" width="9.1796875" style="123" customWidth="1"/>
    <col min="24" max="25" width="6.1796875" style="123" hidden="1" customWidth="1"/>
    <col min="26" max="27" width="5.453125" style="123" hidden="1" customWidth="1"/>
    <col min="28" max="44" width="6.1796875" style="123" hidden="1" customWidth="1"/>
    <col min="45" max="46" width="9.1796875" style="123" customWidth="1"/>
    <col min="47" max="16384" width="9.1796875" style="123"/>
  </cols>
  <sheetData>
    <row r="1" spans="1:44" x14ac:dyDescent="0.35">
      <c r="A1" s="232" t="s">
        <v>151</v>
      </c>
      <c r="B1" s="94" t="s">
        <v>427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44" x14ac:dyDescent="0.35">
      <c r="A2" s="234" t="s">
        <v>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44" x14ac:dyDescent="0.35">
      <c r="A3" s="274" t="s">
        <v>93</v>
      </c>
      <c r="B3" s="356">
        <v>2003</v>
      </c>
      <c r="C3" s="356">
        <v>2004</v>
      </c>
      <c r="D3" s="356">
        <v>2005</v>
      </c>
      <c r="E3" s="356">
        <v>2006</v>
      </c>
      <c r="F3" s="356">
        <v>2007</v>
      </c>
      <c r="G3" s="356">
        <v>2008</v>
      </c>
      <c r="H3" s="356">
        <v>2009</v>
      </c>
      <c r="I3" s="356">
        <v>2010</v>
      </c>
      <c r="J3" s="356">
        <v>2011</v>
      </c>
      <c r="K3" s="356">
        <v>2012</v>
      </c>
      <c r="L3" s="356">
        <v>2013</v>
      </c>
      <c r="M3" s="356">
        <v>2014</v>
      </c>
      <c r="N3" s="356">
        <v>2015</v>
      </c>
      <c r="O3" s="356">
        <v>2016</v>
      </c>
      <c r="P3" s="356">
        <v>2017</v>
      </c>
      <c r="Q3" s="356">
        <v>2018</v>
      </c>
      <c r="R3" s="356">
        <v>2019</v>
      </c>
      <c r="S3" s="356">
        <v>2020</v>
      </c>
      <c r="T3" s="356">
        <v>2021</v>
      </c>
      <c r="U3" s="356">
        <v>2022</v>
      </c>
      <c r="V3" s="356"/>
      <c r="X3" s="123">
        <v>2003</v>
      </c>
      <c r="Y3" s="123">
        <v>2004</v>
      </c>
      <c r="Z3" s="123">
        <v>2005</v>
      </c>
      <c r="AA3" s="123">
        <v>2006</v>
      </c>
      <c r="AB3" s="123">
        <v>2007</v>
      </c>
      <c r="AC3" s="123">
        <v>2008</v>
      </c>
      <c r="AD3" s="123">
        <v>2009</v>
      </c>
      <c r="AE3" s="123">
        <v>2010</v>
      </c>
      <c r="AF3" s="123">
        <v>2011</v>
      </c>
      <c r="AG3" s="123">
        <v>2012</v>
      </c>
      <c r="AH3" s="123">
        <v>2013</v>
      </c>
      <c r="AI3" s="123">
        <v>2014</v>
      </c>
      <c r="AJ3" s="123">
        <v>2015</v>
      </c>
      <c r="AK3" s="123">
        <v>2016</v>
      </c>
      <c r="AL3" s="123">
        <v>2017</v>
      </c>
      <c r="AM3" s="123">
        <v>2018</v>
      </c>
      <c r="AN3" s="123">
        <v>2019</v>
      </c>
      <c r="AO3" s="123">
        <v>2020</v>
      </c>
      <c r="AP3" s="123">
        <v>2021</v>
      </c>
      <c r="AQ3" s="123">
        <v>2022</v>
      </c>
      <c r="AR3" s="123">
        <v>2023</v>
      </c>
    </row>
    <row r="4" spans="1:44" x14ac:dyDescent="0.35">
      <c r="A4" s="259" t="s">
        <v>94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</row>
    <row r="5" spans="1:44" x14ac:dyDescent="0.35">
      <c r="A5" s="99" t="s">
        <v>95</v>
      </c>
      <c r="B5" s="387">
        <v>28.75</v>
      </c>
      <c r="C5" s="387">
        <v>30.32</v>
      </c>
      <c r="D5" s="387">
        <v>32.590000000000003</v>
      </c>
      <c r="E5" s="387"/>
      <c r="F5" s="387"/>
      <c r="G5" s="387"/>
      <c r="H5" s="387">
        <v>35.93</v>
      </c>
      <c r="I5" s="387">
        <v>41.16</v>
      </c>
      <c r="J5" s="387">
        <v>43.98</v>
      </c>
      <c r="K5" s="387">
        <v>40.35</v>
      </c>
      <c r="L5" s="387">
        <v>35.79</v>
      </c>
      <c r="M5" s="387">
        <v>29.22</v>
      </c>
      <c r="N5" s="387">
        <v>22.89</v>
      </c>
      <c r="O5" s="387">
        <v>16.670000000000002</v>
      </c>
      <c r="P5" s="387">
        <v>16.64</v>
      </c>
      <c r="Q5" s="387">
        <v>21.79</v>
      </c>
      <c r="R5" s="387">
        <v>20.66</v>
      </c>
      <c r="S5" s="387">
        <v>20.96</v>
      </c>
      <c r="T5" s="387">
        <v>22.65</v>
      </c>
      <c r="U5" s="387">
        <v>22.45</v>
      </c>
      <c r="V5" s="347"/>
      <c r="X5" s="363">
        <v>48.8</v>
      </c>
      <c r="Y5" s="363">
        <v>54.1</v>
      </c>
      <c r="Z5" s="363">
        <v>62.3</v>
      </c>
      <c r="AA5" s="363">
        <v>69.5</v>
      </c>
      <c r="AB5" s="363">
        <v>79.2</v>
      </c>
      <c r="AC5" s="363">
        <v>88.1</v>
      </c>
      <c r="AD5" s="363">
        <v>88.8</v>
      </c>
      <c r="AE5" s="363">
        <v>93.2</v>
      </c>
      <c r="AF5" s="363">
        <v>96.4</v>
      </c>
      <c r="AG5" s="363">
        <v>104.6</v>
      </c>
      <c r="AH5" s="363">
        <v>109.8</v>
      </c>
      <c r="AI5" s="363">
        <v>115.1</v>
      </c>
      <c r="AJ5" s="363">
        <v>116.2</v>
      </c>
      <c r="AK5" s="363">
        <v>113.2</v>
      </c>
      <c r="AL5" s="363">
        <v>113</v>
      </c>
      <c r="AM5" s="363">
        <v>110.8</v>
      </c>
      <c r="AN5" s="363">
        <v>110</v>
      </c>
      <c r="AO5" s="363">
        <v>103.9</v>
      </c>
      <c r="AP5" s="363">
        <v>105.2</v>
      </c>
      <c r="AQ5" s="363">
        <v>108.4</v>
      </c>
      <c r="AR5" s="363">
        <v>112.2</v>
      </c>
    </row>
    <row r="6" spans="1:44" x14ac:dyDescent="0.35">
      <c r="A6" s="99" t="s">
        <v>96</v>
      </c>
      <c r="B6" s="387">
        <v>10.44</v>
      </c>
      <c r="C6" s="387">
        <v>10.71</v>
      </c>
      <c r="D6" s="387">
        <v>10.1</v>
      </c>
      <c r="E6" s="387">
        <v>10.75</v>
      </c>
      <c r="F6" s="387">
        <v>11.82</v>
      </c>
      <c r="G6" s="387">
        <v>12.13</v>
      </c>
      <c r="H6" s="387">
        <v>11.33</v>
      </c>
      <c r="I6" s="387">
        <v>11.71</v>
      </c>
      <c r="J6" s="387">
        <v>11.22</v>
      </c>
      <c r="K6" s="387">
        <v>10.91</v>
      </c>
      <c r="L6" s="387">
        <v>11.63</v>
      </c>
      <c r="M6" s="387"/>
      <c r="N6" s="387"/>
      <c r="O6" s="387"/>
      <c r="P6" s="387"/>
      <c r="Q6" s="387"/>
      <c r="R6" s="387"/>
      <c r="S6" s="387"/>
      <c r="T6" s="387"/>
      <c r="U6" s="387"/>
      <c r="V6" s="347"/>
      <c r="X6" s="363">
        <v>7.1</v>
      </c>
      <c r="Y6" s="363">
        <v>7.4</v>
      </c>
      <c r="Z6" s="363">
        <v>7.5</v>
      </c>
      <c r="AA6" s="363">
        <v>7.8</v>
      </c>
      <c r="AB6" s="363">
        <v>8.3000000000000007</v>
      </c>
      <c r="AC6" s="363">
        <v>8.6999999999999993</v>
      </c>
      <c r="AD6" s="363">
        <v>8.9</v>
      </c>
      <c r="AE6" s="363">
        <v>9.1</v>
      </c>
      <c r="AF6" s="363">
        <v>9.4</v>
      </c>
      <c r="AG6" s="363">
        <v>9.8000000000000007</v>
      </c>
      <c r="AH6" s="363">
        <v>10.5</v>
      </c>
      <c r="AI6" s="363">
        <v>11.2</v>
      </c>
      <c r="AJ6" s="363">
        <v>11.4</v>
      </c>
      <c r="AK6" s="363">
        <v>11.8</v>
      </c>
      <c r="AL6" s="363">
        <v>12.4</v>
      </c>
      <c r="AM6" s="363">
        <v>13.3</v>
      </c>
      <c r="AN6" s="363">
        <v>14.2</v>
      </c>
      <c r="AO6" s="363">
        <v>14.7</v>
      </c>
      <c r="AP6" s="363">
        <v>15.8</v>
      </c>
      <c r="AQ6" s="363">
        <v>16.8</v>
      </c>
      <c r="AR6" s="363">
        <v>17.7</v>
      </c>
    </row>
    <row r="7" spans="1:44" x14ac:dyDescent="0.35">
      <c r="A7" s="99" t="s">
        <v>97</v>
      </c>
      <c r="B7" s="387">
        <v>9.75</v>
      </c>
      <c r="C7" s="387">
        <v>10.69</v>
      </c>
      <c r="D7" s="387">
        <v>10.19</v>
      </c>
      <c r="E7" s="387">
        <v>10.47</v>
      </c>
      <c r="F7" s="387">
        <v>10.99</v>
      </c>
      <c r="G7" s="387">
        <v>10.41</v>
      </c>
      <c r="H7" s="387">
        <v>11.07</v>
      </c>
      <c r="I7" s="387">
        <v>12.44</v>
      </c>
      <c r="J7" s="387">
        <v>11.96</v>
      </c>
      <c r="K7" s="387">
        <v>13.48</v>
      </c>
      <c r="L7" s="387">
        <v>14.31</v>
      </c>
      <c r="M7" s="387">
        <v>12.74</v>
      </c>
      <c r="N7" s="387">
        <v>12.85</v>
      </c>
      <c r="O7" s="387">
        <v>13.53</v>
      </c>
      <c r="P7" s="387">
        <v>14.34</v>
      </c>
      <c r="Q7" s="387">
        <v>14.96</v>
      </c>
      <c r="R7" s="387">
        <v>15.23</v>
      </c>
      <c r="S7" s="387">
        <v>14.2</v>
      </c>
      <c r="T7" s="387">
        <v>15.91</v>
      </c>
      <c r="U7" s="387"/>
      <c r="V7" s="347"/>
      <c r="X7" s="363">
        <v>6.1</v>
      </c>
      <c r="Y7" s="363">
        <v>6.4</v>
      </c>
      <c r="Z7" s="363">
        <v>6.9</v>
      </c>
      <c r="AA7" s="363">
        <v>7.4</v>
      </c>
      <c r="AB7" s="363">
        <v>7.7</v>
      </c>
      <c r="AC7" s="363">
        <v>8.1</v>
      </c>
      <c r="AD7" s="363">
        <v>8.4</v>
      </c>
      <c r="AE7" s="363">
        <v>9.1</v>
      </c>
      <c r="AF7" s="363">
        <v>9.6999999999999993</v>
      </c>
      <c r="AG7" s="363">
        <v>10.3</v>
      </c>
      <c r="AH7" s="363">
        <v>10.9</v>
      </c>
      <c r="AI7" s="363">
        <v>11.4</v>
      </c>
      <c r="AJ7" s="363">
        <v>11.8</v>
      </c>
      <c r="AK7" s="363">
        <v>12.5</v>
      </c>
      <c r="AL7" s="363">
        <v>13.3</v>
      </c>
      <c r="AM7" s="363">
        <v>14.2</v>
      </c>
      <c r="AN7" s="363">
        <v>15</v>
      </c>
      <c r="AO7" s="363">
        <v>15.3</v>
      </c>
      <c r="AP7" s="363">
        <v>16.3</v>
      </c>
      <c r="AQ7" s="363">
        <v>16.600000000000001</v>
      </c>
      <c r="AR7" s="363">
        <v>17.3</v>
      </c>
    </row>
    <row r="8" spans="1:44" x14ac:dyDescent="0.35">
      <c r="A8" s="99" t="s">
        <v>98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>
        <v>16.57</v>
      </c>
      <c r="S8" s="387">
        <v>17.63</v>
      </c>
      <c r="T8" s="387">
        <v>17.72</v>
      </c>
      <c r="U8" s="387">
        <v>16.239999999999998</v>
      </c>
      <c r="V8" s="347"/>
      <c r="X8" s="363">
        <v>1.8</v>
      </c>
      <c r="Y8" s="363">
        <v>1.9</v>
      </c>
      <c r="Z8" s="363">
        <v>1.9</v>
      </c>
      <c r="AA8" s="363">
        <v>2</v>
      </c>
      <c r="AB8" s="363">
        <v>2.1</v>
      </c>
      <c r="AC8" s="363">
        <v>2.2000000000000002</v>
      </c>
      <c r="AD8" s="363">
        <v>2.2999999999999998</v>
      </c>
      <c r="AE8" s="363">
        <v>2.4</v>
      </c>
      <c r="AF8" s="363">
        <v>2.5</v>
      </c>
      <c r="AG8" s="363">
        <v>2.6</v>
      </c>
      <c r="AH8" s="363">
        <v>2.7</v>
      </c>
      <c r="AI8" s="363">
        <v>2.8</v>
      </c>
      <c r="AJ8" s="363">
        <v>2.8</v>
      </c>
      <c r="AK8" s="363">
        <v>2.9</v>
      </c>
      <c r="AL8" s="363">
        <v>3</v>
      </c>
      <c r="AM8" s="363">
        <v>3.2</v>
      </c>
      <c r="AN8" s="363">
        <v>3.3</v>
      </c>
      <c r="AO8" s="363">
        <v>3.3</v>
      </c>
      <c r="AP8" s="363">
        <v>3.4</v>
      </c>
      <c r="AQ8" s="363">
        <v>3.5</v>
      </c>
      <c r="AR8" s="363">
        <v>3.6</v>
      </c>
    </row>
    <row r="9" spans="1:44" x14ac:dyDescent="0.35">
      <c r="A9" s="99" t="s">
        <v>99</v>
      </c>
      <c r="B9" s="387">
        <v>6.52</v>
      </c>
      <c r="C9" s="387"/>
      <c r="D9" s="387"/>
      <c r="E9" s="387"/>
      <c r="F9" s="387"/>
      <c r="G9" s="387">
        <v>8.31</v>
      </c>
      <c r="H9" s="387">
        <v>8.15</v>
      </c>
      <c r="I9" s="387">
        <v>8.58</v>
      </c>
      <c r="J9" s="387">
        <v>7.71</v>
      </c>
      <c r="K9" s="387">
        <v>8.34</v>
      </c>
      <c r="L9" s="387">
        <v>4.6399999999999997</v>
      </c>
      <c r="M9" s="387">
        <v>3.97</v>
      </c>
      <c r="N9" s="387">
        <v>6.07</v>
      </c>
      <c r="O9" s="387">
        <v>7.21</v>
      </c>
      <c r="P9" s="387">
        <v>7.03</v>
      </c>
      <c r="Q9" s="387">
        <v>8.08</v>
      </c>
      <c r="R9" s="387">
        <v>7.78</v>
      </c>
      <c r="S9" s="387">
        <v>7.52</v>
      </c>
      <c r="T9" s="387">
        <v>8.17</v>
      </c>
      <c r="U9" s="387">
        <v>7.19</v>
      </c>
      <c r="V9" s="347"/>
      <c r="X9" s="363">
        <v>1.8</v>
      </c>
      <c r="Y9" s="363">
        <v>1.9</v>
      </c>
      <c r="Z9" s="363">
        <v>1.9</v>
      </c>
      <c r="AA9" s="363">
        <v>2</v>
      </c>
      <c r="AB9" s="363">
        <v>2.1</v>
      </c>
      <c r="AC9" s="363">
        <v>2.2000000000000002</v>
      </c>
      <c r="AD9" s="363">
        <v>2.2000000000000002</v>
      </c>
      <c r="AE9" s="363">
        <v>2.2999999999999998</v>
      </c>
      <c r="AF9" s="363">
        <v>2.4</v>
      </c>
      <c r="AG9" s="363">
        <v>2.6</v>
      </c>
      <c r="AH9" s="363">
        <v>1.6</v>
      </c>
      <c r="AI9" s="363">
        <v>1.6</v>
      </c>
      <c r="AJ9" s="363">
        <v>1.7</v>
      </c>
      <c r="AK9" s="363">
        <v>1.8</v>
      </c>
      <c r="AL9" s="363">
        <v>1.9</v>
      </c>
      <c r="AM9" s="363">
        <v>1.9</v>
      </c>
      <c r="AN9" s="363">
        <v>2</v>
      </c>
      <c r="AO9" s="363">
        <v>2</v>
      </c>
      <c r="AP9" s="363">
        <v>2</v>
      </c>
      <c r="AQ9" s="363">
        <v>2</v>
      </c>
      <c r="AR9" s="363">
        <v>2.1</v>
      </c>
    </row>
    <row r="10" spans="1:44" x14ac:dyDescent="0.35">
      <c r="A10" s="99" t="s">
        <v>100</v>
      </c>
      <c r="B10" s="387">
        <v>6.3</v>
      </c>
      <c r="C10" s="387">
        <v>4.62</v>
      </c>
      <c r="D10" s="387">
        <v>3.95</v>
      </c>
      <c r="E10" s="387">
        <v>9.59</v>
      </c>
      <c r="F10" s="387">
        <v>14.79</v>
      </c>
      <c r="G10" s="387">
        <v>14.04</v>
      </c>
      <c r="H10" s="387">
        <v>9.8699999999999992</v>
      </c>
      <c r="I10" s="387">
        <v>14.76</v>
      </c>
      <c r="J10" s="387">
        <v>18.37</v>
      </c>
      <c r="K10" s="387">
        <v>15.97</v>
      </c>
      <c r="L10" s="387"/>
      <c r="M10" s="387"/>
      <c r="N10" s="387"/>
      <c r="O10" s="387"/>
      <c r="P10" s="387"/>
      <c r="Q10" s="387">
        <v>7.87</v>
      </c>
      <c r="R10" s="387"/>
      <c r="S10" s="387"/>
      <c r="T10" s="387"/>
      <c r="U10" s="387"/>
      <c r="V10" s="347"/>
      <c r="X10" s="363">
        <v>4.5</v>
      </c>
      <c r="Y10" s="363">
        <v>6</v>
      </c>
      <c r="Z10" s="363">
        <v>6.5</v>
      </c>
      <c r="AA10" s="363">
        <v>6.5</v>
      </c>
      <c r="AB10" s="363">
        <v>7.8</v>
      </c>
      <c r="AC10" s="363">
        <v>8.1</v>
      </c>
      <c r="AD10" s="363">
        <v>9</v>
      </c>
      <c r="AE10" s="363">
        <v>10.6</v>
      </c>
      <c r="AF10" s="363">
        <v>10.8</v>
      </c>
      <c r="AG10" s="363">
        <v>12</v>
      </c>
      <c r="AH10" s="363">
        <v>13</v>
      </c>
      <c r="AI10" s="363">
        <v>14.1</v>
      </c>
      <c r="AJ10" s="363">
        <v>14.4</v>
      </c>
      <c r="AK10" s="363">
        <v>14</v>
      </c>
      <c r="AL10" s="363">
        <v>13.8</v>
      </c>
      <c r="AM10" s="363">
        <v>14.1</v>
      </c>
      <c r="AN10" s="363">
        <v>14.6</v>
      </c>
      <c r="AO10" s="363">
        <v>14.2</v>
      </c>
      <c r="AP10" s="363">
        <v>14.1</v>
      </c>
      <c r="AQ10" s="363">
        <v>14.4</v>
      </c>
      <c r="AR10" s="363">
        <v>14.8</v>
      </c>
    </row>
    <row r="11" spans="1:44" x14ac:dyDescent="0.35">
      <c r="A11" s="99" t="s">
        <v>101</v>
      </c>
      <c r="B11" s="387">
        <v>8.25</v>
      </c>
      <c r="C11" s="387">
        <v>7.88</v>
      </c>
      <c r="D11" s="387">
        <v>6.86</v>
      </c>
      <c r="E11" s="387">
        <v>6.4</v>
      </c>
      <c r="F11" s="387">
        <v>5.84</v>
      </c>
      <c r="G11" s="387">
        <v>5.93</v>
      </c>
      <c r="H11" s="387">
        <v>6.42</v>
      </c>
      <c r="I11" s="387">
        <v>6.66</v>
      </c>
      <c r="J11" s="387">
        <v>6.5</v>
      </c>
      <c r="K11" s="387">
        <v>6.9</v>
      </c>
      <c r="L11" s="387">
        <v>7.14</v>
      </c>
      <c r="M11" s="387">
        <v>7.03</v>
      </c>
      <c r="N11" s="387">
        <v>6.76</v>
      </c>
      <c r="O11" s="387">
        <v>7.86</v>
      </c>
      <c r="P11" s="387">
        <v>9.3800000000000008</v>
      </c>
      <c r="Q11" s="387">
        <v>8.2899999999999991</v>
      </c>
      <c r="R11" s="387">
        <v>6.81</v>
      </c>
      <c r="S11" s="387">
        <v>7.7</v>
      </c>
      <c r="T11" s="387">
        <v>8.5500000000000007</v>
      </c>
      <c r="U11" s="387">
        <v>7.71</v>
      </c>
      <c r="V11" s="347"/>
      <c r="X11" s="363">
        <v>0.7</v>
      </c>
      <c r="Y11" s="363">
        <v>0.7</v>
      </c>
      <c r="Z11" s="363">
        <v>0.7</v>
      </c>
      <c r="AA11" s="363">
        <v>0.8</v>
      </c>
      <c r="AB11" s="363">
        <v>0.6</v>
      </c>
      <c r="AC11" s="363">
        <v>0.7</v>
      </c>
      <c r="AD11" s="363">
        <v>0.7</v>
      </c>
      <c r="AE11" s="363">
        <v>0.7</v>
      </c>
      <c r="AF11" s="363">
        <v>0.8</v>
      </c>
      <c r="AG11" s="363">
        <v>0.8</v>
      </c>
      <c r="AH11" s="363">
        <v>0.9</v>
      </c>
      <c r="AI11" s="363">
        <v>1</v>
      </c>
      <c r="AJ11" s="363">
        <v>1</v>
      </c>
      <c r="AK11" s="363">
        <v>1</v>
      </c>
      <c r="AL11" s="363">
        <v>1</v>
      </c>
      <c r="AM11" s="363">
        <v>1.1000000000000001</v>
      </c>
      <c r="AN11" s="363">
        <v>1.1000000000000001</v>
      </c>
      <c r="AO11" s="363">
        <v>1.1000000000000001</v>
      </c>
      <c r="AP11" s="363">
        <v>1.1000000000000001</v>
      </c>
      <c r="AQ11" s="363">
        <v>1.1000000000000001</v>
      </c>
      <c r="AR11" s="363">
        <v>1.2</v>
      </c>
    </row>
    <row r="12" spans="1:44" x14ac:dyDescent="0.35">
      <c r="A12" s="99" t="s">
        <v>403</v>
      </c>
      <c r="B12" s="387">
        <v>3.36</v>
      </c>
      <c r="C12" s="387">
        <v>4.66</v>
      </c>
      <c r="D12" s="387">
        <v>4.92</v>
      </c>
      <c r="E12" s="387">
        <v>5.44</v>
      </c>
      <c r="F12" s="387">
        <v>6.24</v>
      </c>
      <c r="G12" s="387">
        <v>7.34</v>
      </c>
      <c r="H12" s="387">
        <v>7.8</v>
      </c>
      <c r="I12" s="387">
        <v>8.1999999999999993</v>
      </c>
      <c r="J12" s="387">
        <v>8.65</v>
      </c>
      <c r="K12" s="387">
        <v>10.01</v>
      </c>
      <c r="L12" s="387">
        <v>8.9600000000000009</v>
      </c>
      <c r="M12" s="387">
        <v>8.4</v>
      </c>
      <c r="N12" s="387">
        <v>8.73</v>
      </c>
      <c r="O12" s="387">
        <v>7.73</v>
      </c>
      <c r="P12" s="387">
        <v>6.17</v>
      </c>
      <c r="Q12" s="387">
        <v>7.04</v>
      </c>
      <c r="R12" s="387">
        <v>6.73</v>
      </c>
      <c r="S12" s="387">
        <v>6.25</v>
      </c>
      <c r="T12" s="387">
        <v>8.08</v>
      </c>
      <c r="U12" s="387">
        <v>11.99</v>
      </c>
      <c r="V12" s="347"/>
      <c r="X12" s="363">
        <v>17.600000000000001</v>
      </c>
      <c r="Y12" s="363">
        <v>18.8</v>
      </c>
      <c r="Z12" s="363">
        <v>19.899999999999999</v>
      </c>
      <c r="AA12" s="363">
        <v>21</v>
      </c>
      <c r="AB12" s="363">
        <v>22.3</v>
      </c>
      <c r="AC12" s="363">
        <v>23.7</v>
      </c>
      <c r="AD12" s="363">
        <v>24.4</v>
      </c>
      <c r="AE12" s="363">
        <v>26.1</v>
      </c>
      <c r="AF12" s="363">
        <v>27.9</v>
      </c>
      <c r="AG12" s="363">
        <v>29.9</v>
      </c>
      <c r="AH12" s="363">
        <v>32.4</v>
      </c>
      <c r="AI12" s="363">
        <v>35.5</v>
      </c>
      <c r="AJ12" s="363">
        <v>37.700000000000003</v>
      </c>
      <c r="AK12" s="363">
        <v>37.9</v>
      </c>
      <c r="AL12" s="363">
        <v>39.299999999999997</v>
      </c>
      <c r="AM12" s="363">
        <v>41.2</v>
      </c>
      <c r="AN12" s="363">
        <v>43.1</v>
      </c>
      <c r="AO12" s="363">
        <v>43.8</v>
      </c>
      <c r="AP12" s="363">
        <v>46.5</v>
      </c>
      <c r="AQ12" s="363">
        <v>50.7</v>
      </c>
      <c r="AR12" s="363">
        <v>54.1</v>
      </c>
    </row>
    <row r="13" spans="1:44" x14ac:dyDescent="0.35">
      <c r="A13" s="99" t="s">
        <v>103</v>
      </c>
      <c r="B13" s="387">
        <v>16.11</v>
      </c>
      <c r="C13" s="387">
        <v>17.14</v>
      </c>
      <c r="D13" s="387">
        <v>17.38</v>
      </c>
      <c r="E13" s="387">
        <v>17.350000000000001</v>
      </c>
      <c r="F13" s="387">
        <v>17.29</v>
      </c>
      <c r="G13" s="387">
        <v>14.27</v>
      </c>
      <c r="H13" s="387">
        <v>14.79</v>
      </c>
      <c r="I13" s="387">
        <v>14.81</v>
      </c>
      <c r="J13" s="387">
        <v>14.44</v>
      </c>
      <c r="K13" s="387">
        <v>14.91</v>
      </c>
      <c r="L13" s="387">
        <v>14.11</v>
      </c>
      <c r="M13" s="387">
        <v>13.36</v>
      </c>
      <c r="N13" s="387">
        <v>14.34</v>
      </c>
      <c r="O13" s="387">
        <v>14</v>
      </c>
      <c r="P13" s="387">
        <v>13.49</v>
      </c>
      <c r="Q13" s="387">
        <v>13.33</v>
      </c>
      <c r="R13" s="387">
        <v>13.01</v>
      </c>
      <c r="S13" s="387">
        <v>11.34</v>
      </c>
      <c r="T13" s="387"/>
      <c r="U13" s="387"/>
      <c r="V13" s="347"/>
      <c r="X13" s="363">
        <v>0.9</v>
      </c>
      <c r="Y13" s="363">
        <v>0.9</v>
      </c>
      <c r="Z13" s="363">
        <v>0.9</v>
      </c>
      <c r="AA13" s="363">
        <v>1</v>
      </c>
      <c r="AB13" s="363">
        <v>1.1000000000000001</v>
      </c>
      <c r="AC13" s="363">
        <v>1.2</v>
      </c>
      <c r="AD13" s="363">
        <v>1.3</v>
      </c>
      <c r="AE13" s="363">
        <v>1.5</v>
      </c>
      <c r="AF13" s="363">
        <v>1.7</v>
      </c>
      <c r="AG13" s="363">
        <v>1.9</v>
      </c>
      <c r="AH13" s="363">
        <v>2.1</v>
      </c>
      <c r="AI13" s="363">
        <v>2.2999999999999998</v>
      </c>
      <c r="AJ13" s="363">
        <v>2.4</v>
      </c>
      <c r="AK13" s="363">
        <v>2.6</v>
      </c>
      <c r="AL13" s="363">
        <v>2.8</v>
      </c>
      <c r="AM13" s="363">
        <v>2.9</v>
      </c>
      <c r="AN13" s="363">
        <v>3</v>
      </c>
      <c r="AO13" s="363">
        <v>3.1</v>
      </c>
      <c r="AP13" s="363">
        <v>3.2</v>
      </c>
      <c r="AQ13" s="363">
        <v>3.3</v>
      </c>
      <c r="AR13" s="363">
        <v>3.5</v>
      </c>
    </row>
    <row r="14" spans="1:44" x14ac:dyDescent="0.35">
      <c r="A14" s="99" t="s">
        <v>104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47"/>
      <c r="X14" s="363">
        <v>1.7</v>
      </c>
      <c r="Y14" s="363">
        <v>1.7</v>
      </c>
      <c r="Z14" s="363">
        <v>1.7</v>
      </c>
      <c r="AA14" s="363">
        <v>1.7</v>
      </c>
      <c r="AB14" s="363">
        <v>1.7</v>
      </c>
      <c r="AC14" s="363">
        <v>1.4</v>
      </c>
      <c r="AD14" s="363">
        <v>1.5</v>
      </c>
      <c r="AE14" s="363">
        <v>1.7</v>
      </c>
      <c r="AF14" s="363">
        <v>2.1</v>
      </c>
      <c r="AG14" s="363">
        <v>2.2000000000000002</v>
      </c>
      <c r="AH14" s="363">
        <v>1.9</v>
      </c>
      <c r="AI14" s="363">
        <v>2.5</v>
      </c>
      <c r="AJ14" s="363">
        <v>2</v>
      </c>
      <c r="AK14" s="363">
        <v>2.2000000000000002</v>
      </c>
      <c r="AL14" s="363">
        <v>1.9</v>
      </c>
      <c r="AM14" s="363">
        <v>2.2000000000000002</v>
      </c>
      <c r="AN14" s="363">
        <v>2.2999999999999998</v>
      </c>
      <c r="AO14" s="363">
        <v>2.2000000000000002</v>
      </c>
      <c r="AP14" s="363">
        <v>2.2000000000000002</v>
      </c>
      <c r="AQ14" s="363">
        <v>2.2999999999999998</v>
      </c>
      <c r="AR14" s="363">
        <v>2.4</v>
      </c>
    </row>
    <row r="15" spans="1:44" x14ac:dyDescent="0.35">
      <c r="A15" s="99" t="s">
        <v>105</v>
      </c>
      <c r="B15" s="387">
        <v>9.1199999999999992</v>
      </c>
      <c r="C15" s="387">
        <v>9.67</v>
      </c>
      <c r="D15" s="387">
        <v>8.7200000000000006</v>
      </c>
      <c r="E15" s="387">
        <v>8.26</v>
      </c>
      <c r="F15" s="387">
        <v>7.81</v>
      </c>
      <c r="G15" s="387">
        <v>7.82</v>
      </c>
      <c r="H15" s="387">
        <v>6.59</v>
      </c>
      <c r="I15" s="387">
        <v>8.16</v>
      </c>
      <c r="J15" s="387">
        <v>9.2100000000000009</v>
      </c>
      <c r="K15" s="387">
        <v>9.3800000000000008</v>
      </c>
      <c r="L15" s="387">
        <v>8.76</v>
      </c>
      <c r="M15" s="387">
        <v>8.81</v>
      </c>
      <c r="N15" s="387">
        <v>8.35</v>
      </c>
      <c r="O15" s="387">
        <v>8.09</v>
      </c>
      <c r="P15" s="387">
        <v>7.6</v>
      </c>
      <c r="Q15" s="387">
        <v>7.52</v>
      </c>
      <c r="R15" s="387">
        <v>6.66</v>
      </c>
      <c r="S15" s="387">
        <v>6.2</v>
      </c>
      <c r="T15" s="387"/>
      <c r="U15" s="387"/>
      <c r="V15" s="347"/>
      <c r="X15" s="363">
        <v>20.3</v>
      </c>
      <c r="Y15" s="363">
        <v>22.8</v>
      </c>
      <c r="Z15" s="363">
        <v>25.4</v>
      </c>
      <c r="AA15" s="363">
        <v>28.2</v>
      </c>
      <c r="AB15" s="363">
        <v>31.4</v>
      </c>
      <c r="AC15" s="363">
        <v>34.4</v>
      </c>
      <c r="AD15" s="363">
        <v>38.1</v>
      </c>
      <c r="AE15" s="363">
        <v>43</v>
      </c>
      <c r="AF15" s="363">
        <v>47.7</v>
      </c>
      <c r="AG15" s="363">
        <v>52.3</v>
      </c>
      <c r="AH15" s="363">
        <v>57.7</v>
      </c>
      <c r="AI15" s="363">
        <v>63.7</v>
      </c>
      <c r="AJ15" s="363">
        <v>69.400000000000006</v>
      </c>
      <c r="AK15" s="363">
        <v>75.3</v>
      </c>
      <c r="AL15" s="363">
        <v>81.5</v>
      </c>
      <c r="AM15" s="363">
        <v>87.7</v>
      </c>
      <c r="AN15" s="363">
        <v>94</v>
      </c>
      <c r="AO15" s="363">
        <v>99.5</v>
      </c>
      <c r="AP15" s="363">
        <v>104.6</v>
      </c>
      <c r="AQ15" s="363">
        <v>110.1</v>
      </c>
      <c r="AR15" s="363">
        <v>116.2</v>
      </c>
    </row>
    <row r="16" spans="1:44" x14ac:dyDescent="0.35">
      <c r="A16" s="99" t="s">
        <v>106</v>
      </c>
      <c r="B16" s="387">
        <v>5.75</v>
      </c>
      <c r="C16" s="387">
        <v>7.75</v>
      </c>
      <c r="D16" s="387">
        <v>7.72</v>
      </c>
      <c r="E16" s="387">
        <v>9.0500000000000007</v>
      </c>
      <c r="F16" s="387">
        <v>9.5399999999999991</v>
      </c>
      <c r="G16" s="387">
        <v>9.08</v>
      </c>
      <c r="H16" s="387">
        <v>9.11</v>
      </c>
      <c r="I16" s="387">
        <v>8.16</v>
      </c>
      <c r="J16" s="387">
        <v>9.1</v>
      </c>
      <c r="K16" s="387">
        <v>9.3000000000000007</v>
      </c>
      <c r="L16" s="387">
        <v>9.26</v>
      </c>
      <c r="M16" s="387">
        <v>10.78</v>
      </c>
      <c r="N16" s="387">
        <v>11.62</v>
      </c>
      <c r="O16" s="387">
        <v>10.95</v>
      </c>
      <c r="P16" s="387">
        <v>10.119999999999999</v>
      </c>
      <c r="Q16" s="387">
        <v>10.119999999999999</v>
      </c>
      <c r="R16" s="387">
        <v>10.99</v>
      </c>
      <c r="S16" s="387">
        <v>11.06</v>
      </c>
      <c r="T16" s="387">
        <v>10.32</v>
      </c>
      <c r="U16" s="387">
        <v>9.23</v>
      </c>
      <c r="V16" s="347"/>
      <c r="X16" s="363">
        <v>1</v>
      </c>
      <c r="Y16" s="363">
        <v>1.1000000000000001</v>
      </c>
      <c r="Z16" s="363">
        <v>1.1000000000000001</v>
      </c>
      <c r="AA16" s="363">
        <v>1.1000000000000001</v>
      </c>
      <c r="AB16" s="363">
        <v>1.1000000000000001</v>
      </c>
      <c r="AC16" s="363">
        <v>1.2</v>
      </c>
      <c r="AD16" s="363">
        <v>1.3</v>
      </c>
      <c r="AE16" s="363">
        <v>1.4</v>
      </c>
      <c r="AF16" s="363">
        <v>1.2</v>
      </c>
      <c r="AG16" s="363">
        <v>1.3</v>
      </c>
      <c r="AH16" s="363">
        <v>1.3</v>
      </c>
      <c r="AI16" s="363">
        <v>1.3</v>
      </c>
      <c r="AJ16" s="363">
        <v>1.4</v>
      </c>
      <c r="AK16" s="363">
        <v>1.4</v>
      </c>
      <c r="AL16" s="363">
        <v>1.5</v>
      </c>
      <c r="AM16" s="363">
        <v>1.6</v>
      </c>
      <c r="AN16" s="363">
        <v>1.7</v>
      </c>
      <c r="AO16" s="363">
        <v>1.7</v>
      </c>
      <c r="AP16" s="363">
        <v>1.8</v>
      </c>
      <c r="AQ16" s="363">
        <v>1.9</v>
      </c>
      <c r="AR16" s="363">
        <v>1.9</v>
      </c>
    </row>
    <row r="17" spans="1:44" x14ac:dyDescent="0.35">
      <c r="A17" s="99" t="s">
        <v>107</v>
      </c>
      <c r="B17" s="387">
        <v>7.47</v>
      </c>
      <c r="C17" s="387">
        <v>7.77</v>
      </c>
      <c r="D17" s="387">
        <v>8.73</v>
      </c>
      <c r="E17" s="387">
        <v>9.26</v>
      </c>
      <c r="F17" s="387">
        <v>8.9</v>
      </c>
      <c r="G17" s="387">
        <v>9.5500000000000007</v>
      </c>
      <c r="H17" s="387">
        <v>10.25</v>
      </c>
      <c r="I17" s="387">
        <v>10.130000000000001</v>
      </c>
      <c r="J17" s="387">
        <v>11.46</v>
      </c>
      <c r="K17" s="387">
        <v>14.73</v>
      </c>
      <c r="L17" s="387">
        <v>13.17</v>
      </c>
      <c r="M17" s="387">
        <v>13.09</v>
      </c>
      <c r="N17" s="387">
        <v>13.03</v>
      </c>
      <c r="O17" s="387">
        <v>14.18</v>
      </c>
      <c r="P17" s="387">
        <v>13.26</v>
      </c>
      <c r="Q17" s="387">
        <v>12.74</v>
      </c>
      <c r="R17" s="387">
        <v>12.85</v>
      </c>
      <c r="S17" s="387">
        <v>12.23</v>
      </c>
      <c r="T17" s="387">
        <v>12.06</v>
      </c>
      <c r="U17" s="387">
        <v>11.41</v>
      </c>
      <c r="V17" s="347"/>
      <c r="X17" s="363">
        <v>5.8</v>
      </c>
      <c r="Y17" s="363">
        <v>5.9</v>
      </c>
      <c r="Z17" s="363">
        <v>6.1</v>
      </c>
      <c r="AA17" s="363">
        <v>6.1</v>
      </c>
      <c r="AB17" s="363">
        <v>6.5</v>
      </c>
      <c r="AC17" s="363">
        <v>6.8</v>
      </c>
      <c r="AD17" s="363">
        <v>6.7</v>
      </c>
      <c r="AE17" s="363">
        <v>7</v>
      </c>
      <c r="AF17" s="363">
        <v>7.4</v>
      </c>
      <c r="AG17" s="363">
        <v>7.9</v>
      </c>
      <c r="AH17" s="363">
        <v>8.1999999999999993</v>
      </c>
      <c r="AI17" s="363">
        <v>8.5</v>
      </c>
      <c r="AJ17" s="363">
        <v>8.8000000000000007</v>
      </c>
      <c r="AK17" s="363">
        <v>9.6999999999999993</v>
      </c>
      <c r="AL17" s="363">
        <v>10.7</v>
      </c>
      <c r="AM17" s="363">
        <v>11.4</v>
      </c>
      <c r="AN17" s="363">
        <v>12.1</v>
      </c>
      <c r="AO17" s="363">
        <v>12.7</v>
      </c>
      <c r="AP17" s="363">
        <v>13.1</v>
      </c>
      <c r="AQ17" s="363">
        <v>13.8</v>
      </c>
      <c r="AR17" s="363">
        <v>14.5</v>
      </c>
    </row>
    <row r="18" spans="1:44" x14ac:dyDescent="0.35">
      <c r="A18" s="99" t="s">
        <v>108</v>
      </c>
      <c r="B18" s="387">
        <v>3.72</v>
      </c>
      <c r="C18" s="387">
        <v>3.85</v>
      </c>
      <c r="D18" s="387">
        <v>5.44</v>
      </c>
      <c r="E18" s="387">
        <v>6.18</v>
      </c>
      <c r="F18" s="387">
        <v>5.58</v>
      </c>
      <c r="G18" s="387">
        <v>4.92</v>
      </c>
      <c r="H18" s="387">
        <v>6.35</v>
      </c>
      <c r="I18" s="387">
        <v>7.12</v>
      </c>
      <c r="J18" s="387">
        <v>7.39</v>
      </c>
      <c r="K18" s="387">
        <v>7.26</v>
      </c>
      <c r="L18" s="387">
        <v>6.46</v>
      </c>
      <c r="M18" s="387">
        <v>7.89</v>
      </c>
      <c r="N18" s="387">
        <v>9.09</v>
      </c>
      <c r="O18" s="387">
        <v>8.61</v>
      </c>
      <c r="P18" s="387">
        <v>9.52</v>
      </c>
      <c r="Q18" s="387">
        <v>8.77</v>
      </c>
      <c r="R18" s="387">
        <v>9.16</v>
      </c>
      <c r="S18" s="387">
        <v>7.75</v>
      </c>
      <c r="T18" s="387">
        <v>9.7799999999999994</v>
      </c>
      <c r="U18" s="387">
        <v>9.4</v>
      </c>
      <c r="V18" s="347"/>
      <c r="X18" s="363">
        <v>0.7</v>
      </c>
      <c r="Y18" s="363">
        <v>0.7</v>
      </c>
      <c r="Z18" s="363">
        <v>0.8</v>
      </c>
      <c r="AA18" s="363">
        <v>0.8</v>
      </c>
      <c r="AB18" s="363">
        <v>0.8</v>
      </c>
      <c r="AC18" s="363">
        <v>0.8</v>
      </c>
      <c r="AD18" s="363">
        <v>0.9</v>
      </c>
      <c r="AE18" s="363">
        <v>0.9</v>
      </c>
      <c r="AF18" s="363">
        <v>1</v>
      </c>
      <c r="AG18" s="363">
        <v>0.9</v>
      </c>
      <c r="AH18" s="363">
        <v>1</v>
      </c>
      <c r="AI18" s="363">
        <v>1</v>
      </c>
      <c r="AJ18" s="363">
        <v>1</v>
      </c>
      <c r="AK18" s="363">
        <v>1.1000000000000001</v>
      </c>
      <c r="AL18" s="363">
        <v>1.2</v>
      </c>
      <c r="AM18" s="363">
        <v>1.2</v>
      </c>
      <c r="AN18" s="363">
        <v>1.3</v>
      </c>
      <c r="AO18" s="363">
        <v>1.3</v>
      </c>
      <c r="AP18" s="363">
        <v>1.4</v>
      </c>
      <c r="AQ18" s="363">
        <v>1.4</v>
      </c>
      <c r="AR18" s="363">
        <v>1.5</v>
      </c>
    </row>
    <row r="19" spans="1:44" x14ac:dyDescent="0.35">
      <c r="A19" s="99" t="s">
        <v>109</v>
      </c>
      <c r="B19" s="387">
        <v>36.840000000000003</v>
      </c>
      <c r="C19" s="387">
        <v>43.02</v>
      </c>
      <c r="D19" s="387">
        <v>42.32</v>
      </c>
      <c r="E19" s="387">
        <v>55.22</v>
      </c>
      <c r="F19" s="387">
        <v>51.07</v>
      </c>
      <c r="G19" s="387">
        <v>54.02</v>
      </c>
      <c r="H19" s="387">
        <v>60.95</v>
      </c>
      <c r="I19" s="387">
        <v>38.4</v>
      </c>
      <c r="J19" s="387">
        <v>36.78</v>
      </c>
      <c r="K19" s="387">
        <v>50.37</v>
      </c>
      <c r="L19" s="387">
        <v>47.16</v>
      </c>
      <c r="M19" s="387">
        <v>46.79</v>
      </c>
      <c r="N19" s="387">
        <v>33.49</v>
      </c>
      <c r="O19" s="387">
        <v>29.37</v>
      </c>
      <c r="P19" s="387">
        <v>32.200000000000003</v>
      </c>
      <c r="Q19" s="387">
        <v>31.5</v>
      </c>
      <c r="R19" s="387">
        <v>32.01</v>
      </c>
      <c r="S19" s="387">
        <v>34.85</v>
      </c>
      <c r="T19" s="387">
        <v>30</v>
      </c>
      <c r="U19" s="387">
        <v>33.15</v>
      </c>
      <c r="V19" s="347"/>
      <c r="X19" s="363">
        <v>1.4</v>
      </c>
      <c r="Y19" s="363">
        <v>1.5</v>
      </c>
      <c r="Z19" s="363">
        <v>1.5</v>
      </c>
      <c r="AA19" s="363">
        <v>1.6</v>
      </c>
      <c r="AB19" s="363">
        <v>1.8</v>
      </c>
      <c r="AC19" s="363">
        <v>1.9</v>
      </c>
      <c r="AD19" s="363">
        <v>1.9</v>
      </c>
      <c r="AE19" s="363">
        <v>2</v>
      </c>
      <c r="AF19" s="363">
        <v>2.1</v>
      </c>
      <c r="AG19" s="363">
        <v>2.2000000000000002</v>
      </c>
      <c r="AH19" s="363">
        <v>2.2000000000000002</v>
      </c>
      <c r="AI19" s="363">
        <v>2.2999999999999998</v>
      </c>
      <c r="AJ19" s="363">
        <v>2.4</v>
      </c>
      <c r="AK19" s="363">
        <v>2.4</v>
      </c>
      <c r="AL19" s="363">
        <v>2.4</v>
      </c>
      <c r="AM19" s="363">
        <v>2.2999999999999998</v>
      </c>
      <c r="AN19" s="363">
        <v>2.2999999999999998</v>
      </c>
      <c r="AO19" s="363">
        <v>2.2000000000000002</v>
      </c>
      <c r="AP19" s="363">
        <v>2.2000000000000002</v>
      </c>
      <c r="AQ19" s="363">
        <v>2.2000000000000002</v>
      </c>
      <c r="AR19" s="363">
        <v>2.2999999999999998</v>
      </c>
    </row>
    <row r="20" spans="1:44" x14ac:dyDescent="0.35">
      <c r="A20" s="99" t="s">
        <v>110</v>
      </c>
      <c r="B20" s="387">
        <v>6.01</v>
      </c>
      <c r="C20" s="387">
        <v>7.15</v>
      </c>
      <c r="D20" s="387">
        <v>8.58</v>
      </c>
      <c r="E20" s="387">
        <v>12.62</v>
      </c>
      <c r="F20" s="387">
        <v>12.56</v>
      </c>
      <c r="G20" s="387">
        <v>10.98</v>
      </c>
      <c r="H20" s="387">
        <v>10.76</v>
      </c>
      <c r="I20" s="387">
        <v>10.57</v>
      </c>
      <c r="J20" s="387">
        <v>11.5</v>
      </c>
      <c r="K20" s="387">
        <v>13.35</v>
      </c>
      <c r="L20" s="387">
        <v>12.12</v>
      </c>
      <c r="M20" s="387">
        <v>12.49</v>
      </c>
      <c r="N20" s="387">
        <v>11.93</v>
      </c>
      <c r="O20" s="387">
        <v>12.32</v>
      </c>
      <c r="P20" s="387">
        <v>11.59</v>
      </c>
      <c r="Q20" s="387">
        <v>11.52</v>
      </c>
      <c r="R20" s="387">
        <v>11.33</v>
      </c>
      <c r="S20" s="387">
        <v>12.97</v>
      </c>
      <c r="T20" s="387">
        <v>13.76</v>
      </c>
      <c r="U20" s="387">
        <v>12.41</v>
      </c>
      <c r="V20" s="347"/>
      <c r="X20" s="363">
        <v>0.9</v>
      </c>
      <c r="Y20" s="363">
        <v>0.9</v>
      </c>
      <c r="Z20" s="363">
        <v>0.9</v>
      </c>
      <c r="AA20" s="363">
        <v>1.1000000000000001</v>
      </c>
      <c r="AB20" s="363">
        <v>1.5</v>
      </c>
      <c r="AC20" s="363">
        <v>1.6</v>
      </c>
      <c r="AD20" s="363">
        <v>1.7</v>
      </c>
      <c r="AE20" s="363">
        <v>1.8</v>
      </c>
      <c r="AF20" s="363">
        <v>2</v>
      </c>
      <c r="AG20" s="363">
        <v>2.2000000000000002</v>
      </c>
      <c r="AH20" s="363">
        <v>2.2999999999999998</v>
      </c>
      <c r="AI20" s="363">
        <v>2.4</v>
      </c>
      <c r="AJ20" s="363">
        <v>2.7</v>
      </c>
      <c r="AK20" s="363">
        <v>2.7</v>
      </c>
      <c r="AL20" s="363">
        <v>2.7</v>
      </c>
      <c r="AM20" s="363">
        <v>2.8</v>
      </c>
      <c r="AN20" s="363">
        <v>2.7</v>
      </c>
      <c r="AO20" s="363">
        <v>2.6</v>
      </c>
      <c r="AP20" s="363">
        <v>2.7</v>
      </c>
      <c r="AQ20" s="363">
        <v>2.9</v>
      </c>
      <c r="AR20" s="363">
        <v>3</v>
      </c>
    </row>
    <row r="21" spans="1:44" x14ac:dyDescent="0.35">
      <c r="A21" s="99" t="s">
        <v>111</v>
      </c>
      <c r="B21" s="387">
        <v>8.76</v>
      </c>
      <c r="C21" s="387">
        <v>9.57</v>
      </c>
      <c r="D21" s="387">
        <v>8.89</v>
      </c>
      <c r="E21" s="387">
        <v>9.4</v>
      </c>
      <c r="F21" s="387">
        <v>10.039999999999999</v>
      </c>
      <c r="G21" s="387">
        <v>11.4</v>
      </c>
      <c r="H21" s="387">
        <v>9.49</v>
      </c>
      <c r="I21" s="387">
        <v>9.49</v>
      </c>
      <c r="J21" s="387">
        <v>9.5500000000000007</v>
      </c>
      <c r="K21" s="387">
        <v>8.9</v>
      </c>
      <c r="L21" s="387">
        <v>8.94</v>
      </c>
      <c r="M21" s="387">
        <v>8.6</v>
      </c>
      <c r="N21" s="387">
        <v>9.06</v>
      </c>
      <c r="O21" s="387">
        <v>9.67</v>
      </c>
      <c r="P21" s="387">
        <v>10.51</v>
      </c>
      <c r="Q21" s="387">
        <v>10.86</v>
      </c>
      <c r="R21" s="387">
        <v>10.98</v>
      </c>
      <c r="S21" s="387">
        <v>9.91</v>
      </c>
      <c r="T21" s="387">
        <v>10.67</v>
      </c>
      <c r="U21" s="387">
        <v>9.23</v>
      </c>
      <c r="V21" s="347"/>
      <c r="X21" s="363">
        <v>7.8</v>
      </c>
      <c r="Y21" s="363">
        <v>8.1999999999999993</v>
      </c>
      <c r="Z21" s="363">
        <v>8.6</v>
      </c>
      <c r="AA21" s="363">
        <v>9.1</v>
      </c>
      <c r="AB21" s="363">
        <v>9.6</v>
      </c>
      <c r="AC21" s="363">
        <v>10.3</v>
      </c>
      <c r="AD21" s="363">
        <v>9.9</v>
      </c>
      <c r="AE21" s="363">
        <v>9.9</v>
      </c>
      <c r="AF21" s="363">
        <v>10.1</v>
      </c>
      <c r="AG21" s="363">
        <v>10.4</v>
      </c>
      <c r="AH21" s="363">
        <v>10.6</v>
      </c>
      <c r="AI21" s="363">
        <v>11</v>
      </c>
      <c r="AJ21" s="363">
        <v>11.3</v>
      </c>
      <c r="AK21" s="363">
        <v>11.8</v>
      </c>
      <c r="AL21" s="363">
        <v>12.2</v>
      </c>
      <c r="AM21" s="363">
        <v>12.6</v>
      </c>
      <c r="AN21" s="363">
        <v>13.2</v>
      </c>
      <c r="AO21" s="363">
        <v>12.2</v>
      </c>
      <c r="AP21" s="363">
        <v>12.9</v>
      </c>
      <c r="AQ21" s="363">
        <v>13.4</v>
      </c>
      <c r="AR21" s="363">
        <v>13.9</v>
      </c>
    </row>
    <row r="22" spans="1:44" x14ac:dyDescent="0.35">
      <c r="A22" s="99" t="s">
        <v>112</v>
      </c>
      <c r="B22" s="387">
        <v>6.19</v>
      </c>
      <c r="C22" s="387">
        <v>6.92</v>
      </c>
      <c r="D22" s="387">
        <v>7.34</v>
      </c>
      <c r="E22" s="387">
        <v>7.82</v>
      </c>
      <c r="F22" s="387">
        <v>7.92</v>
      </c>
      <c r="G22" s="387">
        <v>7.81</v>
      </c>
      <c r="H22" s="387">
        <v>10.27</v>
      </c>
      <c r="I22" s="387">
        <v>10.92</v>
      </c>
      <c r="J22" s="387">
        <v>10.97</v>
      </c>
      <c r="K22" s="387">
        <v>9.6300000000000008</v>
      </c>
      <c r="L22" s="387">
        <v>10.029999999999999</v>
      </c>
      <c r="M22" s="387">
        <v>11.32</v>
      </c>
      <c r="N22" s="387">
        <v>10.78</v>
      </c>
      <c r="O22" s="387">
        <v>10.88</v>
      </c>
      <c r="P22" s="387">
        <v>12.18</v>
      </c>
      <c r="Q22" s="387">
        <v>12.17</v>
      </c>
      <c r="R22" s="387">
        <v>12</v>
      </c>
      <c r="S22" s="387">
        <v>12.14</v>
      </c>
      <c r="T22" s="387">
        <v>11.6</v>
      </c>
      <c r="U22" s="387">
        <v>8.31</v>
      </c>
      <c r="V22" s="347"/>
      <c r="X22" s="363">
        <v>3.4</v>
      </c>
      <c r="Y22" s="363">
        <v>3.6</v>
      </c>
      <c r="Z22" s="363">
        <v>3.7</v>
      </c>
      <c r="AA22" s="363">
        <v>3.9</v>
      </c>
      <c r="AB22" s="363">
        <v>4.2</v>
      </c>
      <c r="AC22" s="363">
        <v>4.5999999999999996</v>
      </c>
      <c r="AD22" s="363">
        <v>5</v>
      </c>
      <c r="AE22" s="363">
        <v>5.3</v>
      </c>
      <c r="AF22" s="363">
        <v>5.6</v>
      </c>
      <c r="AG22" s="363">
        <v>5.7</v>
      </c>
      <c r="AH22" s="363">
        <v>6</v>
      </c>
      <c r="AI22" s="363">
        <v>6.3</v>
      </c>
      <c r="AJ22" s="363">
        <v>6.5</v>
      </c>
      <c r="AK22" s="363">
        <v>6.6</v>
      </c>
      <c r="AL22" s="363">
        <v>6.9</v>
      </c>
      <c r="AM22" s="363">
        <v>7.2</v>
      </c>
      <c r="AN22" s="363">
        <v>7.6</v>
      </c>
      <c r="AO22" s="363">
        <v>7.7</v>
      </c>
      <c r="AP22" s="363">
        <v>7.9</v>
      </c>
      <c r="AQ22" s="363">
        <v>8</v>
      </c>
      <c r="AR22" s="363">
        <v>8</v>
      </c>
    </row>
    <row r="23" spans="1:44" x14ac:dyDescent="0.35">
      <c r="A23" s="99" t="s">
        <v>113</v>
      </c>
      <c r="B23" s="387">
        <v>13.26</v>
      </c>
      <c r="C23" s="387">
        <v>14.03</v>
      </c>
      <c r="D23" s="387">
        <v>13.3</v>
      </c>
      <c r="E23" s="387">
        <v>13.32</v>
      </c>
      <c r="F23" s="387">
        <v>12.48</v>
      </c>
      <c r="G23" s="387">
        <v>11.8</v>
      </c>
      <c r="H23" s="387">
        <v>12.94</v>
      </c>
      <c r="I23" s="387">
        <v>12.89</v>
      </c>
      <c r="J23" s="387">
        <v>12.55</v>
      </c>
      <c r="K23" s="387">
        <v>12.99</v>
      </c>
      <c r="L23" s="387">
        <v>12.3</v>
      </c>
      <c r="M23" s="387">
        <v>12.55</v>
      </c>
      <c r="N23" s="387">
        <v>13.97</v>
      </c>
      <c r="O23" s="387">
        <v>14.91</v>
      </c>
      <c r="P23" s="387">
        <v>15.18</v>
      </c>
      <c r="Q23" s="387">
        <v>11.88</v>
      </c>
      <c r="R23" s="387">
        <v>14.78</v>
      </c>
      <c r="S23" s="387">
        <v>14.22</v>
      </c>
      <c r="T23" s="387">
        <v>15.06</v>
      </c>
      <c r="U23" s="387">
        <v>13.42</v>
      </c>
      <c r="V23" s="347"/>
      <c r="X23" s="363">
        <v>5.0999999999999996</v>
      </c>
      <c r="Y23" s="363">
        <v>4.8</v>
      </c>
      <c r="Z23" s="363">
        <v>5.3</v>
      </c>
      <c r="AA23" s="363">
        <v>6</v>
      </c>
      <c r="AB23" s="363">
        <v>6.5</v>
      </c>
      <c r="AC23" s="363">
        <v>7.1</v>
      </c>
      <c r="AD23" s="363">
        <v>7.9</v>
      </c>
      <c r="AE23" s="363">
        <v>8.8000000000000007</v>
      </c>
      <c r="AF23" s="363">
        <v>9.5</v>
      </c>
      <c r="AG23" s="363">
        <v>10.6</v>
      </c>
      <c r="AH23" s="363">
        <v>11.3</v>
      </c>
      <c r="AI23" s="363">
        <v>12.2</v>
      </c>
      <c r="AJ23" s="363">
        <v>12.9</v>
      </c>
      <c r="AK23" s="363">
        <v>13.7</v>
      </c>
      <c r="AL23" s="363">
        <v>14.4</v>
      </c>
      <c r="AM23" s="363">
        <v>15.1</v>
      </c>
      <c r="AN23" s="363">
        <v>15.8</v>
      </c>
      <c r="AO23" s="363">
        <v>15.6</v>
      </c>
      <c r="AP23" s="363">
        <v>16.100000000000001</v>
      </c>
      <c r="AQ23" s="363">
        <v>16.7</v>
      </c>
      <c r="AR23" s="363">
        <v>17.2</v>
      </c>
    </row>
    <row r="24" spans="1:44" x14ac:dyDescent="0.35">
      <c r="A24" s="99" t="s">
        <v>114</v>
      </c>
      <c r="B24" s="387">
        <v>8.32</v>
      </c>
      <c r="C24" s="387">
        <v>9.44</v>
      </c>
      <c r="D24" s="387">
        <v>9.75</v>
      </c>
      <c r="E24" s="387">
        <v>9.2200000000000006</v>
      </c>
      <c r="F24" s="387">
        <v>9.51</v>
      </c>
      <c r="G24" s="387">
        <v>9.25</v>
      </c>
      <c r="H24" s="387">
        <v>8.6199999999999992</v>
      </c>
      <c r="I24" s="387">
        <v>9.3800000000000008</v>
      </c>
      <c r="J24" s="387">
        <v>9.66</v>
      </c>
      <c r="K24" s="387">
        <v>8.92</v>
      </c>
      <c r="L24" s="387">
        <v>9.3800000000000008</v>
      </c>
      <c r="M24" s="387">
        <v>11.16</v>
      </c>
      <c r="N24" s="387">
        <v>11.9</v>
      </c>
      <c r="O24" s="387">
        <v>12.06</v>
      </c>
      <c r="P24" s="387">
        <v>12.53</v>
      </c>
      <c r="Q24" s="387">
        <v>13.28</v>
      </c>
      <c r="R24" s="387">
        <v>11.96</v>
      </c>
      <c r="S24" s="387">
        <v>10.72</v>
      </c>
      <c r="T24" s="387">
        <v>10.76</v>
      </c>
      <c r="U24" s="387">
        <v>12.52</v>
      </c>
      <c r="V24" s="347"/>
      <c r="X24" s="363">
        <v>3.7</v>
      </c>
      <c r="Y24" s="363">
        <v>3.8</v>
      </c>
      <c r="Z24" s="363">
        <v>4.2</v>
      </c>
      <c r="AA24" s="363">
        <v>4.9000000000000004</v>
      </c>
      <c r="AB24" s="363">
        <v>4.8</v>
      </c>
      <c r="AC24" s="363">
        <v>4.8</v>
      </c>
      <c r="AD24" s="363">
        <v>4.8</v>
      </c>
      <c r="AE24" s="363">
        <v>5</v>
      </c>
      <c r="AF24" s="363">
        <v>5.2</v>
      </c>
      <c r="AG24" s="363">
        <v>5.4</v>
      </c>
      <c r="AH24" s="363">
        <v>5.6</v>
      </c>
      <c r="AI24" s="363">
        <v>5.9</v>
      </c>
      <c r="AJ24" s="363">
        <v>6.2</v>
      </c>
      <c r="AK24" s="363">
        <v>6.2</v>
      </c>
      <c r="AL24" s="363">
        <v>6.6</v>
      </c>
      <c r="AM24" s="363">
        <v>7</v>
      </c>
      <c r="AN24" s="363">
        <v>7.3</v>
      </c>
      <c r="AO24" s="363">
        <v>7.3</v>
      </c>
      <c r="AP24" s="363">
        <v>7.4</v>
      </c>
      <c r="AQ24" s="363">
        <v>8</v>
      </c>
      <c r="AR24" s="363">
        <v>8.3000000000000007</v>
      </c>
    </row>
    <row r="25" spans="1:44" x14ac:dyDescent="0.35">
      <c r="A25" s="99" t="s">
        <v>115</v>
      </c>
      <c r="B25" s="387">
        <v>9.3000000000000007</v>
      </c>
      <c r="C25" s="387">
        <v>9.2899999999999991</v>
      </c>
      <c r="D25" s="387">
        <v>9.41</v>
      </c>
      <c r="E25" s="387">
        <v>10</v>
      </c>
      <c r="F25" s="387">
        <v>10.78</v>
      </c>
      <c r="G25" s="387">
        <v>11.12</v>
      </c>
      <c r="H25" s="387">
        <v>12.65</v>
      </c>
      <c r="I25" s="387">
        <v>15.05</v>
      </c>
      <c r="J25" s="387">
        <v>17.420000000000002</v>
      </c>
      <c r="K25" s="387">
        <v>19.38</v>
      </c>
      <c r="L25" s="387">
        <v>22.24</v>
      </c>
      <c r="M25" s="387">
        <v>24.83</v>
      </c>
      <c r="N25" s="387">
        <v>20.87</v>
      </c>
      <c r="O25" s="387">
        <v>20.74</v>
      </c>
      <c r="P25" s="387">
        <v>22.84</v>
      </c>
      <c r="Q25" s="387">
        <v>22.25</v>
      </c>
      <c r="R25" s="387">
        <v>26.95</v>
      </c>
      <c r="S25" s="387">
        <v>21.71</v>
      </c>
      <c r="T25" s="387">
        <v>23.4</v>
      </c>
      <c r="U25" s="387">
        <v>21.33</v>
      </c>
      <c r="V25" s="347"/>
      <c r="X25" s="363">
        <v>6.8</v>
      </c>
      <c r="Y25" s="363">
        <v>7.4</v>
      </c>
      <c r="Z25" s="363">
        <v>7.9</v>
      </c>
      <c r="AA25" s="363">
        <v>8.6</v>
      </c>
      <c r="AB25" s="363">
        <v>9.3000000000000007</v>
      </c>
      <c r="AC25" s="363">
        <v>10</v>
      </c>
      <c r="AD25" s="363">
        <v>10.6</v>
      </c>
      <c r="AE25" s="363">
        <v>11.3</v>
      </c>
      <c r="AF25" s="363">
        <v>12.1</v>
      </c>
      <c r="AG25" s="363">
        <v>13</v>
      </c>
      <c r="AH25" s="363">
        <v>13.9</v>
      </c>
      <c r="AI25" s="363">
        <v>14.9</v>
      </c>
      <c r="AJ25" s="363">
        <v>16</v>
      </c>
      <c r="AK25" s="363">
        <v>16.600000000000001</v>
      </c>
      <c r="AL25" s="363">
        <v>17.2</v>
      </c>
      <c r="AM25" s="363">
        <v>17.8</v>
      </c>
      <c r="AN25" s="363">
        <v>18.2</v>
      </c>
      <c r="AO25" s="363">
        <v>18</v>
      </c>
      <c r="AP25" s="363">
        <v>18.399999999999999</v>
      </c>
      <c r="AQ25" s="363">
        <v>19.2</v>
      </c>
      <c r="AR25" s="363">
        <v>20</v>
      </c>
    </row>
    <row r="26" spans="1:44" x14ac:dyDescent="0.35">
      <c r="A26" s="99" t="s">
        <v>116</v>
      </c>
      <c r="B26" s="387">
        <v>7.83</v>
      </c>
      <c r="C26" s="387">
        <v>8.41</v>
      </c>
      <c r="D26" s="387">
        <v>7.94</v>
      </c>
      <c r="E26" s="387">
        <v>8.2799999999999994</v>
      </c>
      <c r="F26" s="387">
        <v>8.66</v>
      </c>
      <c r="G26" s="387">
        <v>8.58</v>
      </c>
      <c r="H26" s="387">
        <v>9.91</v>
      </c>
      <c r="I26" s="387">
        <v>9.1199999999999992</v>
      </c>
      <c r="J26" s="387">
        <v>9.6300000000000008</v>
      </c>
      <c r="K26" s="387">
        <v>10.130000000000001</v>
      </c>
      <c r="L26" s="387">
        <v>12.13</v>
      </c>
      <c r="M26" s="387">
        <v>11.78</v>
      </c>
      <c r="N26" s="387">
        <v>11.99</v>
      </c>
      <c r="O26" s="387">
        <v>9.93</v>
      </c>
      <c r="P26" s="387">
        <v>8.9</v>
      </c>
      <c r="Q26" s="387">
        <v>10.67</v>
      </c>
      <c r="R26" s="387">
        <v>9.83</v>
      </c>
      <c r="S26" s="387">
        <v>9.2899999999999991</v>
      </c>
      <c r="T26" s="387">
        <v>10.050000000000001</v>
      </c>
      <c r="U26" s="387">
        <v>9.5500000000000007</v>
      </c>
      <c r="V26" s="347"/>
      <c r="X26" s="363">
        <v>5.3</v>
      </c>
      <c r="Y26" s="363">
        <v>5.3</v>
      </c>
      <c r="Z26" s="363">
        <v>5.7</v>
      </c>
      <c r="AA26" s="363">
        <v>6</v>
      </c>
      <c r="AB26" s="363">
        <v>5.8</v>
      </c>
      <c r="AC26" s="363">
        <v>6.4</v>
      </c>
      <c r="AD26" s="363">
        <v>6.5</v>
      </c>
      <c r="AE26" s="363">
        <v>7</v>
      </c>
      <c r="AF26" s="363">
        <v>7.3</v>
      </c>
      <c r="AG26" s="363">
        <v>8.1999999999999993</v>
      </c>
      <c r="AH26" s="363">
        <v>8.6</v>
      </c>
      <c r="AI26" s="363">
        <v>9.1999999999999993</v>
      </c>
      <c r="AJ26" s="363">
        <v>9.6999999999999993</v>
      </c>
      <c r="AK26" s="363">
        <v>10.199999999999999</v>
      </c>
      <c r="AL26" s="363">
        <v>10.7</v>
      </c>
      <c r="AM26" s="363">
        <v>11.5</v>
      </c>
      <c r="AN26" s="363">
        <v>12.2</v>
      </c>
      <c r="AO26" s="363">
        <v>12.6</v>
      </c>
      <c r="AP26" s="363">
        <v>12.8</v>
      </c>
      <c r="AQ26" s="363">
        <v>14.3</v>
      </c>
      <c r="AR26" s="363">
        <v>14.8</v>
      </c>
    </row>
    <row r="27" spans="1:44" x14ac:dyDescent="0.35">
      <c r="A27" s="99" t="s">
        <v>117</v>
      </c>
      <c r="B27" s="387">
        <v>10.039999999999999</v>
      </c>
      <c r="C27" s="387">
        <v>9.82</v>
      </c>
      <c r="D27" s="387">
        <v>9.94</v>
      </c>
      <c r="E27" s="387">
        <v>10.65</v>
      </c>
      <c r="F27" s="387">
        <v>10.75</v>
      </c>
      <c r="G27" s="387">
        <v>11.65</v>
      </c>
      <c r="H27" s="387">
        <v>11.3</v>
      </c>
      <c r="I27" s="387">
        <v>11.55</v>
      </c>
      <c r="J27" s="387">
        <v>12.15</v>
      </c>
      <c r="K27" s="387">
        <v>12.82</v>
      </c>
      <c r="L27" s="387">
        <v>13.99</v>
      </c>
      <c r="M27" s="387">
        <v>14.41</v>
      </c>
      <c r="N27" s="387">
        <v>15.25</v>
      </c>
      <c r="O27" s="387">
        <v>15.21</v>
      </c>
      <c r="P27" s="387">
        <v>15.25</v>
      </c>
      <c r="Q27" s="387">
        <v>15.88</v>
      </c>
      <c r="R27" s="387">
        <v>16.29</v>
      </c>
      <c r="S27" s="387">
        <v>16.559999999999999</v>
      </c>
      <c r="T27" s="387">
        <v>14.82</v>
      </c>
      <c r="U27" s="387">
        <v>14.34</v>
      </c>
      <c r="V27" s="347"/>
      <c r="X27" s="363">
        <v>3.4</v>
      </c>
      <c r="Y27" s="363">
        <v>3.7</v>
      </c>
      <c r="Z27" s="363">
        <v>4</v>
      </c>
      <c r="AA27" s="363">
        <v>4.4000000000000004</v>
      </c>
      <c r="AB27" s="363">
        <v>4.7</v>
      </c>
      <c r="AC27" s="363">
        <v>5.3</v>
      </c>
      <c r="AD27" s="363">
        <v>5.6</v>
      </c>
      <c r="AE27" s="363">
        <v>6</v>
      </c>
      <c r="AF27" s="363">
        <v>6.5</v>
      </c>
      <c r="AG27" s="363">
        <v>7</v>
      </c>
      <c r="AH27" s="363">
        <v>7.4</v>
      </c>
      <c r="AI27" s="363">
        <v>7.8</v>
      </c>
      <c r="AJ27" s="363">
        <v>8.5</v>
      </c>
      <c r="AK27" s="363">
        <v>9</v>
      </c>
      <c r="AL27" s="363">
        <v>9.4</v>
      </c>
      <c r="AM27" s="363">
        <v>10.199999999999999</v>
      </c>
      <c r="AN27" s="363">
        <v>11.2</v>
      </c>
      <c r="AO27" s="363">
        <v>10.8</v>
      </c>
      <c r="AP27" s="363">
        <v>12</v>
      </c>
      <c r="AQ27" s="363">
        <v>12.9</v>
      </c>
      <c r="AR27" s="363">
        <v>13.8</v>
      </c>
    </row>
    <row r="28" spans="1:44" x14ac:dyDescent="0.35">
      <c r="A28" s="99" t="s">
        <v>118</v>
      </c>
      <c r="B28" s="387">
        <v>12.45</v>
      </c>
      <c r="C28" s="387">
        <v>13.8</v>
      </c>
      <c r="D28" s="387">
        <v>13.38</v>
      </c>
      <c r="E28" s="387">
        <v>15.3</v>
      </c>
      <c r="F28" s="387">
        <v>15.95</v>
      </c>
      <c r="G28" s="387">
        <v>14.88</v>
      </c>
      <c r="H28" s="387">
        <v>15.16</v>
      </c>
      <c r="I28" s="387">
        <v>17.71</v>
      </c>
      <c r="J28" s="387">
        <v>17.66</v>
      </c>
      <c r="K28" s="387">
        <v>16.010000000000002</v>
      </c>
      <c r="L28" s="387">
        <v>18.98</v>
      </c>
      <c r="M28" s="387">
        <v>13.64</v>
      </c>
      <c r="N28" s="387">
        <v>14.31</v>
      </c>
      <c r="O28" s="387">
        <v>12.33</v>
      </c>
      <c r="P28" s="387">
        <v>12.71</v>
      </c>
      <c r="Q28" s="387">
        <v>12.75</v>
      </c>
      <c r="R28" s="387">
        <v>12.31</v>
      </c>
      <c r="S28" s="387">
        <v>13.15</v>
      </c>
      <c r="T28" s="387">
        <v>12.06</v>
      </c>
      <c r="U28" s="387">
        <v>11.55</v>
      </c>
      <c r="V28" s="347"/>
      <c r="X28" s="363">
        <v>0.2</v>
      </c>
      <c r="Y28" s="363">
        <v>0.2</v>
      </c>
      <c r="Z28" s="363">
        <v>0.2</v>
      </c>
      <c r="AA28" s="363">
        <v>0.2</v>
      </c>
      <c r="AB28" s="363">
        <v>0.2</v>
      </c>
      <c r="AC28" s="363">
        <v>0.2</v>
      </c>
      <c r="AD28" s="363">
        <v>0.2</v>
      </c>
      <c r="AE28" s="363">
        <v>0.3</v>
      </c>
      <c r="AF28" s="363">
        <v>0.3</v>
      </c>
      <c r="AG28" s="363">
        <v>0.3</v>
      </c>
      <c r="AH28" s="363">
        <v>0.3</v>
      </c>
      <c r="AI28" s="363">
        <v>0.3</v>
      </c>
      <c r="AJ28" s="363">
        <v>0.3</v>
      </c>
      <c r="AK28" s="363">
        <v>0.3</v>
      </c>
      <c r="AL28" s="363">
        <v>0.3</v>
      </c>
      <c r="AM28" s="363">
        <v>0.4</v>
      </c>
      <c r="AN28" s="363">
        <v>0.4</v>
      </c>
      <c r="AO28" s="363">
        <v>0.4</v>
      </c>
      <c r="AP28" s="363">
        <v>0.4</v>
      </c>
      <c r="AQ28" s="363">
        <v>0.4</v>
      </c>
      <c r="AR28" s="363">
        <v>0.4</v>
      </c>
    </row>
    <row r="29" spans="1:44" x14ac:dyDescent="0.35">
      <c r="A29" s="99" t="s">
        <v>119</v>
      </c>
      <c r="B29" s="387">
        <v>13.31</v>
      </c>
      <c r="C29" s="387">
        <v>13.9</v>
      </c>
      <c r="D29" s="387">
        <v>14.66</v>
      </c>
      <c r="E29" s="387">
        <v>15.09</v>
      </c>
      <c r="F29" s="387">
        <v>15.55</v>
      </c>
      <c r="G29" s="387">
        <v>14.46</v>
      </c>
      <c r="H29" s="387">
        <v>14.28</v>
      </c>
      <c r="I29" s="387">
        <v>14.98</v>
      </c>
      <c r="J29" s="387">
        <v>15.33</v>
      </c>
      <c r="K29" s="387">
        <v>15.07</v>
      </c>
      <c r="L29" s="387">
        <v>14.37</v>
      </c>
      <c r="M29" s="387">
        <v>15.17</v>
      </c>
      <c r="N29" s="387">
        <v>15.29</v>
      </c>
      <c r="O29" s="387">
        <v>15.88</v>
      </c>
      <c r="P29" s="387">
        <v>15.13</v>
      </c>
      <c r="Q29" s="387">
        <v>15.37</v>
      </c>
      <c r="R29" s="387">
        <v>17.57</v>
      </c>
      <c r="S29" s="387">
        <v>16.79</v>
      </c>
      <c r="T29" s="387">
        <v>16.93</v>
      </c>
      <c r="U29" s="387">
        <v>18.5</v>
      </c>
      <c r="V29" s="347"/>
      <c r="X29" s="363">
        <v>11.5</v>
      </c>
      <c r="Y29" s="363">
        <v>12</v>
      </c>
      <c r="Z29" s="363">
        <v>12.6</v>
      </c>
      <c r="AA29" s="363">
        <v>12.9</v>
      </c>
      <c r="AB29" s="363">
        <v>13.2</v>
      </c>
      <c r="AC29" s="363">
        <v>13.7</v>
      </c>
      <c r="AD29" s="363">
        <v>14.1</v>
      </c>
      <c r="AE29" s="363">
        <v>14.6</v>
      </c>
      <c r="AF29" s="363">
        <v>14.8</v>
      </c>
      <c r="AG29" s="363">
        <v>15.3</v>
      </c>
      <c r="AH29" s="363">
        <v>15.7</v>
      </c>
      <c r="AI29" s="363">
        <v>16.7</v>
      </c>
      <c r="AJ29" s="363">
        <v>17.8</v>
      </c>
      <c r="AK29" s="363">
        <v>18.899999999999999</v>
      </c>
      <c r="AL29" s="363">
        <v>20.3</v>
      </c>
      <c r="AM29" s="363">
        <v>21.5</v>
      </c>
      <c r="AN29" s="363">
        <v>22.5</v>
      </c>
      <c r="AO29" s="363">
        <v>22.8</v>
      </c>
      <c r="AP29" s="363">
        <v>24.3</v>
      </c>
      <c r="AQ29" s="363">
        <v>25.3</v>
      </c>
      <c r="AR29" s="363">
        <v>27</v>
      </c>
    </row>
    <row r="30" spans="1:44" x14ac:dyDescent="0.35">
      <c r="A30" s="99" t="s">
        <v>120</v>
      </c>
      <c r="B30" s="387">
        <v>8.7100000000000009</v>
      </c>
      <c r="C30" s="387">
        <v>8.92</v>
      </c>
      <c r="D30" s="387">
        <v>8.18</v>
      </c>
      <c r="E30" s="387">
        <v>8.51</v>
      </c>
      <c r="F30" s="387">
        <v>7.93</v>
      </c>
      <c r="G30" s="387">
        <v>7.88</v>
      </c>
      <c r="H30" s="387">
        <v>7.94</v>
      </c>
      <c r="I30" s="387">
        <v>9.02</v>
      </c>
      <c r="J30" s="387">
        <v>10.81</v>
      </c>
      <c r="K30" s="387">
        <v>10.7</v>
      </c>
      <c r="L30" s="387">
        <v>9.9</v>
      </c>
      <c r="M30" s="387">
        <v>9.17</v>
      </c>
      <c r="N30" s="387">
        <v>10.039999999999999</v>
      </c>
      <c r="O30" s="387">
        <v>11.18</v>
      </c>
      <c r="P30" s="387">
        <v>11.05</v>
      </c>
      <c r="Q30" s="387">
        <v>11.76</v>
      </c>
      <c r="R30" s="387">
        <v>12.41</v>
      </c>
      <c r="S30" s="387">
        <v>11.55</v>
      </c>
      <c r="T30" s="387">
        <v>12.57</v>
      </c>
      <c r="U30" s="387">
        <v>10.7</v>
      </c>
      <c r="V30" s="347"/>
      <c r="X30" s="363">
        <v>2.4</v>
      </c>
      <c r="Y30" s="363">
        <v>2.6</v>
      </c>
      <c r="Z30" s="363">
        <v>2.7</v>
      </c>
      <c r="AA30" s="363">
        <v>2.8</v>
      </c>
      <c r="AB30" s="363">
        <v>3</v>
      </c>
      <c r="AC30" s="363">
        <v>3.2</v>
      </c>
      <c r="AD30" s="363">
        <v>3.3</v>
      </c>
      <c r="AE30" s="363">
        <v>3.5</v>
      </c>
      <c r="AF30" s="363">
        <v>3.7</v>
      </c>
      <c r="AG30" s="363">
        <v>4.2</v>
      </c>
      <c r="AH30" s="363">
        <v>5.0999999999999996</v>
      </c>
      <c r="AI30" s="363">
        <v>5.3</v>
      </c>
      <c r="AJ30" s="363">
        <v>4.2</v>
      </c>
      <c r="AK30" s="363">
        <v>4.5</v>
      </c>
      <c r="AL30" s="363">
        <v>4.7</v>
      </c>
      <c r="AM30" s="363">
        <v>4.9000000000000004</v>
      </c>
      <c r="AN30" s="363">
        <v>5.0999999999999996</v>
      </c>
      <c r="AO30" s="363">
        <v>5</v>
      </c>
      <c r="AP30" s="363">
        <v>5.2</v>
      </c>
      <c r="AQ30" s="363">
        <v>5.4</v>
      </c>
      <c r="AR30" s="363">
        <v>5.6</v>
      </c>
    </row>
    <row r="31" spans="1:44" x14ac:dyDescent="0.35">
      <c r="A31" s="99" t="s">
        <v>137</v>
      </c>
      <c r="B31" s="387">
        <v>12.57</v>
      </c>
      <c r="C31" s="387">
        <v>15.54</v>
      </c>
      <c r="D31" s="387">
        <v>15.49</v>
      </c>
      <c r="E31" s="387">
        <v>16.57</v>
      </c>
      <c r="F31" s="387">
        <v>19.62</v>
      </c>
      <c r="G31" s="387">
        <v>22.13</v>
      </c>
      <c r="H31" s="387">
        <v>21.46</v>
      </c>
      <c r="I31" s="387">
        <v>23.27</v>
      </c>
      <c r="J31" s="387">
        <v>25.49</v>
      </c>
      <c r="K31" s="387">
        <v>26.18</v>
      </c>
      <c r="L31" s="387">
        <v>26.61</v>
      </c>
      <c r="M31" s="387">
        <v>25.6</v>
      </c>
      <c r="N31" s="387">
        <v>25.74</v>
      </c>
      <c r="O31" s="387">
        <v>23.84</v>
      </c>
      <c r="P31" s="387">
        <v>24.76</v>
      </c>
      <c r="Q31" s="387">
        <v>25.53</v>
      </c>
      <c r="R31" s="387">
        <v>22.23</v>
      </c>
      <c r="S31" s="387">
        <v>21.05</v>
      </c>
      <c r="T31" s="387">
        <v>20.67</v>
      </c>
      <c r="U31" s="387">
        <v>20.64</v>
      </c>
      <c r="V31" s="347"/>
      <c r="X31" s="363">
        <v>2.9</v>
      </c>
      <c r="Y31" s="363">
        <v>3.1</v>
      </c>
      <c r="Z31" s="363">
        <v>3.3</v>
      </c>
      <c r="AA31" s="363">
        <v>3.5</v>
      </c>
      <c r="AB31" s="363">
        <v>3.8</v>
      </c>
      <c r="AC31" s="363">
        <v>4</v>
      </c>
      <c r="AD31" s="363">
        <v>4.3</v>
      </c>
      <c r="AE31" s="363">
        <v>4.5999999999999996</v>
      </c>
      <c r="AF31" s="363">
        <v>4.9000000000000004</v>
      </c>
      <c r="AG31" s="363">
        <v>5.2</v>
      </c>
      <c r="AH31" s="363">
        <v>4.7</v>
      </c>
      <c r="AI31" s="363">
        <v>5.0999999999999996</v>
      </c>
      <c r="AJ31" s="363">
        <v>5.3</v>
      </c>
      <c r="AK31" s="363">
        <v>5.6</v>
      </c>
      <c r="AL31" s="363">
        <v>5.7</v>
      </c>
      <c r="AM31" s="363">
        <v>5.9</v>
      </c>
      <c r="AN31" s="363">
        <v>6.1</v>
      </c>
      <c r="AO31" s="363">
        <v>6.1</v>
      </c>
      <c r="AP31" s="363">
        <v>6.2</v>
      </c>
      <c r="AQ31" s="363">
        <v>6.4</v>
      </c>
      <c r="AR31" s="363">
        <v>6.6</v>
      </c>
    </row>
    <row r="32" spans="1:44" x14ac:dyDescent="0.35">
      <c r="A32" s="99" t="s">
        <v>121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>
        <v>1.22</v>
      </c>
      <c r="M32" s="387">
        <v>1.24</v>
      </c>
      <c r="N32" s="387">
        <v>1.35</v>
      </c>
      <c r="O32" s="387">
        <v>2.11</v>
      </c>
      <c r="P32" s="387">
        <v>2.48</v>
      </c>
      <c r="Q32" s="387">
        <v>2.94</v>
      </c>
      <c r="R32" s="387">
        <v>2.39</v>
      </c>
      <c r="S32" s="387">
        <v>2.0299999999999998</v>
      </c>
      <c r="T32" s="387">
        <v>2.13</v>
      </c>
      <c r="U32" s="387">
        <v>2.23</v>
      </c>
      <c r="V32" s="306"/>
      <c r="X32" s="363">
        <v>5</v>
      </c>
      <c r="Y32" s="363">
        <v>5.2</v>
      </c>
      <c r="Z32" s="363">
        <v>5.7</v>
      </c>
      <c r="AA32" s="363">
        <v>6.1</v>
      </c>
      <c r="AB32" s="363">
        <v>6.4</v>
      </c>
      <c r="AC32" s="363">
        <v>6.6</v>
      </c>
      <c r="AD32" s="363">
        <v>7.1</v>
      </c>
      <c r="AE32" s="363">
        <v>7.1</v>
      </c>
      <c r="AF32" s="363">
        <v>7.2</v>
      </c>
      <c r="AG32" s="363">
        <v>3.5</v>
      </c>
      <c r="AH32" s="363">
        <v>4.5999999999999996</v>
      </c>
      <c r="AI32" s="363">
        <v>5.8</v>
      </c>
      <c r="AJ32" s="363">
        <v>6.2</v>
      </c>
      <c r="AK32" s="363">
        <v>5.8</v>
      </c>
      <c r="AL32" s="363">
        <v>5.6</v>
      </c>
      <c r="AM32" s="363">
        <v>5.8</v>
      </c>
      <c r="AN32" s="363">
        <v>6.5</v>
      </c>
      <c r="AO32" s="363">
        <v>6.3</v>
      </c>
      <c r="AP32" s="363">
        <v>6.6</v>
      </c>
      <c r="AQ32" s="363">
        <v>6.6</v>
      </c>
      <c r="AR32" s="363">
        <v>6.6</v>
      </c>
    </row>
    <row r="33" spans="1:44" x14ac:dyDescent="0.35">
      <c r="A33" s="99" t="s">
        <v>122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47"/>
      <c r="X33" s="363">
        <v>43.1</v>
      </c>
      <c r="Y33" s="363">
        <v>45.8</v>
      </c>
      <c r="Z33" s="363">
        <v>49.1</v>
      </c>
      <c r="AA33" s="363">
        <v>52.9</v>
      </c>
      <c r="AB33" s="363">
        <v>56.2</v>
      </c>
      <c r="AC33" s="363">
        <v>58.4</v>
      </c>
      <c r="AD33" s="363">
        <v>61.5</v>
      </c>
      <c r="AE33" s="363">
        <v>66.7</v>
      </c>
      <c r="AF33" s="363">
        <v>68.400000000000006</v>
      </c>
      <c r="AG33" s="363">
        <v>67.599999999999994</v>
      </c>
      <c r="AH33" s="363">
        <v>70.2</v>
      </c>
      <c r="AI33" s="363">
        <v>75</v>
      </c>
      <c r="AJ33" s="363">
        <v>79.099999999999994</v>
      </c>
      <c r="AK33" s="363">
        <v>82.1</v>
      </c>
      <c r="AL33" s="363">
        <v>85.5</v>
      </c>
      <c r="AM33" s="363">
        <v>88.7</v>
      </c>
      <c r="AN33" s="363">
        <v>90.5</v>
      </c>
      <c r="AO33" s="363">
        <v>89.4</v>
      </c>
      <c r="AP33" s="363">
        <v>87.8</v>
      </c>
      <c r="AQ33" s="363">
        <v>85.8</v>
      </c>
      <c r="AR33" s="363">
        <v>70.3</v>
      </c>
    </row>
    <row r="34" spans="1:44" x14ac:dyDescent="0.35">
      <c r="A34" s="99" t="s">
        <v>123</v>
      </c>
      <c r="B34" s="387">
        <v>4.84</v>
      </c>
      <c r="C34" s="387">
        <v>6.13</v>
      </c>
      <c r="D34" s="387">
        <v>5.51</v>
      </c>
      <c r="E34" s="387">
        <v>5.19</v>
      </c>
      <c r="F34" s="387">
        <v>5.45</v>
      </c>
      <c r="G34" s="387">
        <v>5.67</v>
      </c>
      <c r="H34" s="387">
        <v>6.42</v>
      </c>
      <c r="I34" s="387">
        <v>5.85</v>
      </c>
      <c r="J34" s="387">
        <v>5.47</v>
      </c>
      <c r="K34" s="387">
        <v>6.15</v>
      </c>
      <c r="L34" s="387">
        <v>6.34</v>
      </c>
      <c r="M34" s="387">
        <v>5.65</v>
      </c>
      <c r="N34" s="387">
        <v>6.02</v>
      </c>
      <c r="O34" s="387">
        <v>4.6900000000000004</v>
      </c>
      <c r="P34" s="387">
        <v>5.1100000000000003</v>
      </c>
      <c r="Q34" s="387">
        <v>6.78</v>
      </c>
      <c r="R34" s="387">
        <v>5.44</v>
      </c>
      <c r="S34" s="387">
        <v>3.05</v>
      </c>
      <c r="T34" s="387"/>
      <c r="U34" s="387"/>
      <c r="V34" s="347"/>
      <c r="X34" s="363">
        <v>2.8</v>
      </c>
      <c r="Y34" s="363">
        <v>2.7</v>
      </c>
      <c r="Z34" s="363">
        <v>2.9</v>
      </c>
      <c r="AA34" s="363">
        <v>3.4</v>
      </c>
      <c r="AB34" s="363">
        <v>3.7</v>
      </c>
      <c r="AC34" s="363">
        <v>3.9</v>
      </c>
      <c r="AD34" s="363">
        <v>4.0999999999999996</v>
      </c>
      <c r="AE34" s="363">
        <v>4.3</v>
      </c>
      <c r="AF34" s="363">
        <v>4.5999999999999996</v>
      </c>
      <c r="AG34" s="363">
        <v>4.9000000000000004</v>
      </c>
      <c r="AH34" s="363">
        <v>5.2</v>
      </c>
      <c r="AI34" s="363">
        <v>5.5</v>
      </c>
      <c r="AJ34" s="363">
        <v>5.8</v>
      </c>
      <c r="AK34" s="363">
        <v>6.1</v>
      </c>
      <c r="AL34" s="363">
        <v>6.3</v>
      </c>
      <c r="AM34" s="363">
        <v>6.6</v>
      </c>
      <c r="AN34" s="363">
        <v>7</v>
      </c>
      <c r="AO34" s="363">
        <v>7.1</v>
      </c>
      <c r="AP34" s="363">
        <v>7.4</v>
      </c>
      <c r="AQ34" s="363">
        <v>7.9</v>
      </c>
      <c r="AR34" s="363">
        <v>8.3000000000000007</v>
      </c>
    </row>
    <row r="35" spans="1:44" x14ac:dyDescent="0.35">
      <c r="A35" s="99" t="s">
        <v>125</v>
      </c>
      <c r="B35" s="387">
        <v>8.2799999999999994</v>
      </c>
      <c r="C35" s="387">
        <v>8.48</v>
      </c>
      <c r="D35" s="387">
        <v>8.7200000000000006</v>
      </c>
      <c r="E35" s="387">
        <v>8.7799999999999994</v>
      </c>
      <c r="F35" s="387">
        <v>8.7899999999999991</v>
      </c>
      <c r="G35" s="387">
        <v>8.31</v>
      </c>
      <c r="H35" s="387">
        <v>7.64</v>
      </c>
      <c r="I35" s="387">
        <v>7.91</v>
      </c>
      <c r="J35" s="387">
        <v>7.43</v>
      </c>
      <c r="K35" s="387">
        <v>8.09</v>
      </c>
      <c r="L35" s="387">
        <v>8.6300000000000008</v>
      </c>
      <c r="M35" s="387">
        <v>8.93</v>
      </c>
      <c r="N35" s="387">
        <v>10.16</v>
      </c>
      <c r="O35" s="387">
        <v>10.57</v>
      </c>
      <c r="P35" s="387">
        <v>10.9</v>
      </c>
      <c r="Q35" s="387">
        <v>11.08</v>
      </c>
      <c r="R35" s="387">
        <v>11.53</v>
      </c>
      <c r="S35" s="387">
        <v>11.05</v>
      </c>
      <c r="T35" s="387">
        <v>12.97</v>
      </c>
      <c r="U35" s="387">
        <v>11.8</v>
      </c>
      <c r="V35" s="347"/>
      <c r="X35" s="363">
        <v>12.4</v>
      </c>
      <c r="Y35" s="363">
        <v>13.1</v>
      </c>
      <c r="Z35" s="363">
        <v>14.4</v>
      </c>
      <c r="AA35" s="363">
        <v>15.4</v>
      </c>
      <c r="AB35" s="363">
        <v>16.7</v>
      </c>
      <c r="AC35" s="363">
        <v>18.399999999999999</v>
      </c>
      <c r="AD35" s="363">
        <v>19.7</v>
      </c>
      <c r="AE35" s="363">
        <v>23.6</v>
      </c>
      <c r="AF35" s="363">
        <v>24.7</v>
      </c>
      <c r="AG35" s="363">
        <v>25.6</v>
      </c>
      <c r="AH35" s="363">
        <v>25.5</v>
      </c>
      <c r="AI35" s="363">
        <v>27.6</v>
      </c>
      <c r="AJ35" s="363">
        <v>29.3</v>
      </c>
      <c r="AK35" s="363">
        <v>29.4</v>
      </c>
      <c r="AL35" s="363">
        <v>31.4</v>
      </c>
      <c r="AM35" s="363">
        <v>33.1</v>
      </c>
      <c r="AN35" s="363">
        <v>35.6</v>
      </c>
      <c r="AO35" s="363">
        <v>35.200000000000003</v>
      </c>
      <c r="AP35" s="363">
        <v>37.200000000000003</v>
      </c>
      <c r="AQ35" s="363">
        <v>39.299999999999997</v>
      </c>
      <c r="AR35" s="363">
        <v>41.2</v>
      </c>
    </row>
    <row r="36" spans="1:44" x14ac:dyDescent="0.35">
      <c r="A36" s="99" t="s">
        <v>404</v>
      </c>
      <c r="B36" s="387">
        <v>7.52</v>
      </c>
      <c r="C36" s="387">
        <v>7.81</v>
      </c>
      <c r="D36" s="387">
        <v>7.97</v>
      </c>
      <c r="E36" s="387">
        <v>8.23</v>
      </c>
      <c r="F36" s="387">
        <v>9.31</v>
      </c>
      <c r="G36" s="387">
        <v>10.11</v>
      </c>
      <c r="H36" s="387">
        <v>10.57</v>
      </c>
      <c r="I36" s="387">
        <v>9.9600000000000009</v>
      </c>
      <c r="J36" s="387">
        <v>9.8800000000000008</v>
      </c>
      <c r="K36" s="387">
        <v>10.43</v>
      </c>
      <c r="L36" s="387">
        <v>10.72</v>
      </c>
      <c r="M36" s="387">
        <v>11.36</v>
      </c>
      <c r="N36" s="387">
        <v>10.49</v>
      </c>
      <c r="O36" s="387">
        <v>11.39</v>
      </c>
      <c r="P36" s="387">
        <v>11.84</v>
      </c>
      <c r="Q36" s="387">
        <v>11.7</v>
      </c>
      <c r="R36" s="387">
        <v>11.03</v>
      </c>
      <c r="S36" s="387">
        <v>11.57</v>
      </c>
      <c r="T36" s="387">
        <v>10.71</v>
      </c>
      <c r="U36" s="387">
        <v>11.21</v>
      </c>
      <c r="V36" s="347"/>
      <c r="X36" s="363">
        <v>22.2</v>
      </c>
      <c r="Y36" s="363">
        <v>23.9</v>
      </c>
      <c r="Z36" s="363">
        <v>25.7</v>
      </c>
      <c r="AA36" s="363">
        <v>26.9</v>
      </c>
      <c r="AB36" s="363">
        <v>29.2</v>
      </c>
      <c r="AC36" s="363">
        <v>30.8</v>
      </c>
      <c r="AD36" s="363">
        <v>32.5</v>
      </c>
      <c r="AE36" s="363">
        <v>34.5</v>
      </c>
      <c r="AF36" s="363">
        <v>37.200000000000003</v>
      </c>
      <c r="AG36" s="363">
        <v>39.200000000000003</v>
      </c>
      <c r="AH36" s="363">
        <v>41.8</v>
      </c>
      <c r="AI36" s="363">
        <v>44.6</v>
      </c>
      <c r="AJ36" s="363">
        <v>47.4</v>
      </c>
      <c r="AK36" s="363">
        <v>50.6</v>
      </c>
      <c r="AL36" s="363">
        <v>54.1</v>
      </c>
      <c r="AM36" s="363">
        <v>57.8</v>
      </c>
      <c r="AN36" s="363">
        <v>61.9</v>
      </c>
      <c r="AO36" s="363">
        <v>64.8</v>
      </c>
      <c r="AP36" s="363">
        <v>68.099999999999994</v>
      </c>
      <c r="AQ36" s="363">
        <v>71.3</v>
      </c>
      <c r="AR36" s="363">
        <v>74.8</v>
      </c>
    </row>
    <row r="37" spans="1:44" x14ac:dyDescent="0.35">
      <c r="A37" s="99" t="s">
        <v>127</v>
      </c>
      <c r="B37" s="387">
        <v>15.28</v>
      </c>
      <c r="C37" s="387">
        <v>15.29</v>
      </c>
      <c r="D37" s="387">
        <v>14.82</v>
      </c>
      <c r="E37" s="387">
        <v>13.74</v>
      </c>
      <c r="F37" s="387">
        <v>14.55</v>
      </c>
      <c r="G37" s="387">
        <v>14.39</v>
      </c>
      <c r="H37" s="387">
        <v>12.49</v>
      </c>
      <c r="I37" s="387">
        <v>13.49</v>
      </c>
      <c r="J37" s="387">
        <v>15.8</v>
      </c>
      <c r="K37" s="387">
        <v>14.67</v>
      </c>
      <c r="L37" s="387">
        <v>14.08</v>
      </c>
      <c r="M37" s="387">
        <v>15.47</v>
      </c>
      <c r="N37" s="387">
        <v>14.42</v>
      </c>
      <c r="O37" s="387">
        <v>12.97</v>
      </c>
      <c r="P37" s="387">
        <v>14.82</v>
      </c>
      <c r="Q37" s="387">
        <v>16.079999999999998</v>
      </c>
      <c r="R37" s="387">
        <v>16.11</v>
      </c>
      <c r="S37" s="387">
        <v>15.71</v>
      </c>
      <c r="T37" s="387">
        <v>16.05</v>
      </c>
      <c r="U37" s="387">
        <v>16.440000000000001</v>
      </c>
      <c r="V37" s="347"/>
      <c r="X37" s="363">
        <v>9.3000000000000007</v>
      </c>
      <c r="Y37" s="363">
        <v>10</v>
      </c>
      <c r="Z37" s="363">
        <v>10.7</v>
      </c>
      <c r="AA37" s="363">
        <v>11.5</v>
      </c>
      <c r="AB37" s="363">
        <v>12.5</v>
      </c>
      <c r="AC37" s="363">
        <v>13.5</v>
      </c>
      <c r="AD37" s="363">
        <v>14.7</v>
      </c>
      <c r="AE37" s="363">
        <v>16.2</v>
      </c>
      <c r="AF37" s="363">
        <v>17.100000000000001</v>
      </c>
      <c r="AG37" s="363">
        <v>18.399999999999999</v>
      </c>
      <c r="AH37" s="363">
        <v>19.399999999999999</v>
      </c>
      <c r="AI37" s="363">
        <v>20.3</v>
      </c>
      <c r="AJ37" s="363">
        <v>20.9</v>
      </c>
      <c r="AK37" s="363">
        <v>21.6</v>
      </c>
      <c r="AL37" s="363">
        <v>22.4</v>
      </c>
      <c r="AM37" s="363">
        <v>23.3</v>
      </c>
      <c r="AN37" s="363">
        <v>23.6</v>
      </c>
      <c r="AO37" s="363">
        <v>23</v>
      </c>
      <c r="AP37" s="363">
        <v>24</v>
      </c>
      <c r="AQ37" s="363">
        <v>25.2</v>
      </c>
      <c r="AR37" s="363">
        <v>26.1</v>
      </c>
    </row>
    <row r="38" spans="1:44" x14ac:dyDescent="0.35">
      <c r="A38" s="244" t="s">
        <v>128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06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8"/>
    </row>
    <row r="39" spans="1:44" x14ac:dyDescent="0.35">
      <c r="A39" s="99" t="s">
        <v>129</v>
      </c>
      <c r="B39" s="387">
        <v>2.5099999999999998</v>
      </c>
      <c r="C39" s="387">
        <v>4.08</v>
      </c>
      <c r="D39" s="387">
        <v>4.67</v>
      </c>
      <c r="E39" s="387">
        <v>7.12</v>
      </c>
      <c r="F39" s="387">
        <v>6.06</v>
      </c>
      <c r="G39" s="387">
        <v>6.17</v>
      </c>
      <c r="H39" s="387">
        <v>8.67</v>
      </c>
      <c r="I39" s="387">
        <v>9.56</v>
      </c>
      <c r="J39" s="387">
        <v>9.36</v>
      </c>
      <c r="K39" s="387">
        <v>7.95</v>
      </c>
      <c r="L39" s="387">
        <v>7.55</v>
      </c>
      <c r="M39" s="387">
        <v>7.14</v>
      </c>
      <c r="N39" s="387">
        <v>7.87</v>
      </c>
      <c r="O39" s="387">
        <v>9.84</v>
      </c>
      <c r="P39" s="387">
        <v>10.19</v>
      </c>
      <c r="Q39" s="387">
        <v>9.17</v>
      </c>
      <c r="R39" s="387">
        <v>8.36</v>
      </c>
      <c r="S39" s="387">
        <v>6.76</v>
      </c>
      <c r="T39" s="387"/>
      <c r="U39" s="387"/>
      <c r="V39" s="347"/>
      <c r="X39" s="363">
        <v>8.3000000000000007</v>
      </c>
      <c r="Y39" s="363">
        <v>8.8000000000000007</v>
      </c>
      <c r="Z39" s="363">
        <v>9.4</v>
      </c>
      <c r="AA39" s="363">
        <v>10.199999999999999</v>
      </c>
      <c r="AB39" s="363">
        <v>12.2</v>
      </c>
      <c r="AC39" s="363">
        <v>12.6</v>
      </c>
      <c r="AD39" s="363">
        <v>13.6</v>
      </c>
      <c r="AE39" s="363">
        <v>14.5</v>
      </c>
      <c r="AF39" s="363">
        <v>15.4</v>
      </c>
      <c r="AG39" s="363">
        <v>16.8</v>
      </c>
      <c r="AH39" s="363">
        <v>18</v>
      </c>
      <c r="AI39" s="363">
        <v>18.7</v>
      </c>
      <c r="AJ39" s="363">
        <v>18.600000000000001</v>
      </c>
      <c r="AK39" s="363">
        <v>18.8</v>
      </c>
      <c r="AL39" s="363">
        <v>19.2</v>
      </c>
      <c r="AM39" s="363">
        <v>19.5</v>
      </c>
      <c r="AN39" s="363">
        <v>20.2</v>
      </c>
      <c r="AO39" s="363">
        <v>20</v>
      </c>
      <c r="AP39" s="363">
        <v>16.7</v>
      </c>
      <c r="AQ39" s="363">
        <v>14.9</v>
      </c>
      <c r="AR39" s="363"/>
    </row>
    <row r="40" spans="1:44" x14ac:dyDescent="0.35">
      <c r="A40" s="99" t="s">
        <v>130</v>
      </c>
      <c r="B40" s="387">
        <v>5.81</v>
      </c>
      <c r="C40" s="387">
        <v>5.88</v>
      </c>
      <c r="D40" s="387">
        <v>5.96</v>
      </c>
      <c r="E40" s="387">
        <v>5.88</v>
      </c>
      <c r="F40" s="387">
        <v>5.77</v>
      </c>
      <c r="G40" s="387">
        <v>6.39</v>
      </c>
      <c r="H40" s="387">
        <v>6.26</v>
      </c>
      <c r="I40" s="387">
        <v>6.54</v>
      </c>
      <c r="J40" s="387">
        <v>7.25</v>
      </c>
      <c r="K40" s="387">
        <v>7.53</v>
      </c>
      <c r="L40" s="387">
        <v>7.48</v>
      </c>
      <c r="M40" s="387">
        <v>7.21</v>
      </c>
      <c r="N40" s="387">
        <v>7.09</v>
      </c>
      <c r="O40" s="387">
        <v>7.32</v>
      </c>
      <c r="P40" s="387">
        <v>7.65</v>
      </c>
      <c r="Q40" s="387">
        <v>7.93</v>
      </c>
      <c r="R40" s="387">
        <v>7.5</v>
      </c>
      <c r="S40" s="387">
        <v>7</v>
      </c>
      <c r="T40" s="387">
        <v>7.64</v>
      </c>
      <c r="U40" s="387">
        <v>7.77</v>
      </c>
      <c r="V40" s="347"/>
      <c r="X40" s="363">
        <v>101.1</v>
      </c>
      <c r="Y40" s="363">
        <v>107.3</v>
      </c>
      <c r="Z40" s="363">
        <v>114</v>
      </c>
      <c r="AA40" s="363">
        <v>123</v>
      </c>
      <c r="AB40" s="363">
        <v>133.4</v>
      </c>
      <c r="AC40" s="363">
        <v>143.30000000000001</v>
      </c>
      <c r="AD40" s="363">
        <v>153.69999999999999</v>
      </c>
      <c r="AE40" s="363">
        <v>165.9</v>
      </c>
      <c r="AF40" s="363">
        <v>179.9</v>
      </c>
      <c r="AG40" s="363">
        <v>194.7</v>
      </c>
      <c r="AH40" s="363">
        <v>210.2</v>
      </c>
      <c r="AI40" s="363">
        <v>227.5</v>
      </c>
      <c r="AJ40" s="363">
        <v>247.5</v>
      </c>
      <c r="AK40" s="363">
        <v>266.8</v>
      </c>
      <c r="AL40" s="363">
        <v>285.39999999999998</v>
      </c>
      <c r="AM40" s="363">
        <v>307.10000000000002</v>
      </c>
      <c r="AN40" s="363">
        <v>324.2</v>
      </c>
      <c r="AO40" s="363">
        <v>341.2</v>
      </c>
      <c r="AP40" s="363">
        <v>359.1</v>
      </c>
      <c r="AQ40" s="363">
        <v>384.4</v>
      </c>
      <c r="AR40" s="363">
        <v>406.7</v>
      </c>
    </row>
    <row r="41" spans="1:44" x14ac:dyDescent="0.35">
      <c r="A41" s="99" t="s">
        <v>131</v>
      </c>
      <c r="B41" s="387">
        <v>10.15</v>
      </c>
      <c r="C41" s="387">
        <v>8.2799999999999994</v>
      </c>
      <c r="D41" s="387">
        <v>9.23</v>
      </c>
      <c r="E41" s="387">
        <v>9.94</v>
      </c>
      <c r="F41" s="387">
        <v>8.57</v>
      </c>
      <c r="G41" s="387">
        <v>9.17</v>
      </c>
      <c r="H41" s="387">
        <v>10.119999999999999</v>
      </c>
      <c r="I41" s="387">
        <v>14.64</v>
      </c>
      <c r="J41" s="387">
        <v>14.96</v>
      </c>
      <c r="K41" s="387">
        <v>16.12</v>
      </c>
      <c r="L41" s="387">
        <v>15.32</v>
      </c>
      <c r="M41" s="387">
        <v>14.56</v>
      </c>
      <c r="N41" s="387">
        <v>14.09</v>
      </c>
      <c r="O41" s="387">
        <v>13.92</v>
      </c>
      <c r="P41" s="387">
        <v>13.27</v>
      </c>
      <c r="Q41" s="387">
        <v>17.22</v>
      </c>
      <c r="R41" s="387">
        <v>16.28</v>
      </c>
      <c r="S41" s="387">
        <v>12.92</v>
      </c>
      <c r="T41" s="387">
        <v>11.8</v>
      </c>
      <c r="U41" s="387"/>
      <c r="V41" s="347"/>
      <c r="X41" s="363">
        <v>0.9</v>
      </c>
      <c r="Y41" s="363">
        <v>0.9</v>
      </c>
      <c r="Z41" s="363">
        <v>1</v>
      </c>
      <c r="AA41" s="363">
        <v>1</v>
      </c>
      <c r="AB41" s="363">
        <v>1.2</v>
      </c>
      <c r="AC41" s="363">
        <v>1.3</v>
      </c>
      <c r="AD41" s="363">
        <v>1.4</v>
      </c>
      <c r="AE41" s="363">
        <v>1.5</v>
      </c>
      <c r="AF41" s="363">
        <v>1.7</v>
      </c>
      <c r="AG41" s="363">
        <v>1.7</v>
      </c>
      <c r="AH41" s="363">
        <v>1.8</v>
      </c>
      <c r="AI41" s="363">
        <v>1.9</v>
      </c>
      <c r="AJ41" s="363">
        <v>2</v>
      </c>
      <c r="AK41" s="363">
        <v>2.2000000000000002</v>
      </c>
      <c r="AL41" s="363">
        <v>2.4</v>
      </c>
      <c r="AM41" s="363">
        <v>2.5</v>
      </c>
      <c r="AN41" s="363">
        <v>2.6</v>
      </c>
      <c r="AO41" s="363">
        <v>2.4</v>
      </c>
      <c r="AP41" s="363">
        <v>2.5</v>
      </c>
      <c r="AQ41" s="363">
        <v>2.6</v>
      </c>
      <c r="AR41" s="363">
        <v>2.7</v>
      </c>
    </row>
    <row r="42" spans="1:44" x14ac:dyDescent="0.35">
      <c r="A42" s="99" t="s">
        <v>132</v>
      </c>
      <c r="B42" s="387">
        <v>6.36</v>
      </c>
      <c r="C42" s="387">
        <v>7.67</v>
      </c>
      <c r="D42" s="387">
        <v>7.56</v>
      </c>
      <c r="E42" s="387">
        <v>8.18</v>
      </c>
      <c r="F42" s="387">
        <v>9.6999999999999993</v>
      </c>
      <c r="G42" s="387">
        <v>10.56</v>
      </c>
      <c r="H42" s="387">
        <v>9.65</v>
      </c>
      <c r="I42" s="387">
        <v>10</v>
      </c>
      <c r="J42" s="387">
        <v>10.15</v>
      </c>
      <c r="K42" s="387">
        <v>11.08</v>
      </c>
      <c r="L42" s="387">
        <v>12.08</v>
      </c>
      <c r="M42" s="387">
        <v>14.63</v>
      </c>
      <c r="N42" s="387">
        <v>14.58</v>
      </c>
      <c r="O42" s="387">
        <v>14.83</v>
      </c>
      <c r="P42" s="387">
        <v>15.79</v>
      </c>
      <c r="Q42" s="387">
        <v>17.05</v>
      </c>
      <c r="R42" s="387">
        <v>19.73</v>
      </c>
      <c r="S42" s="387">
        <v>17.88</v>
      </c>
      <c r="T42" s="387">
        <v>16.37</v>
      </c>
      <c r="U42" s="387"/>
      <c r="V42" s="347"/>
      <c r="X42" s="363">
        <v>7.4</v>
      </c>
      <c r="Y42" s="363">
        <v>8.1999999999999993</v>
      </c>
      <c r="Z42" s="363">
        <v>9.1999999999999993</v>
      </c>
      <c r="AA42" s="363">
        <v>10.199999999999999</v>
      </c>
      <c r="AB42" s="363">
        <v>11.3</v>
      </c>
      <c r="AC42" s="363">
        <v>12</v>
      </c>
      <c r="AD42" s="363">
        <v>12</v>
      </c>
      <c r="AE42" s="363">
        <v>12.8</v>
      </c>
      <c r="AF42" s="363">
        <v>13.7</v>
      </c>
      <c r="AG42" s="363">
        <v>14.7</v>
      </c>
      <c r="AH42" s="363">
        <v>15.7</v>
      </c>
      <c r="AI42" s="363">
        <v>16.899999999999999</v>
      </c>
      <c r="AJ42" s="363">
        <v>18</v>
      </c>
      <c r="AK42" s="363">
        <v>19.3</v>
      </c>
      <c r="AL42" s="363">
        <v>20.7</v>
      </c>
      <c r="AM42" s="363">
        <v>22.2</v>
      </c>
      <c r="AN42" s="363">
        <v>23.8</v>
      </c>
      <c r="AO42" s="363">
        <v>23</v>
      </c>
      <c r="AP42" s="363">
        <v>23.7</v>
      </c>
      <c r="AQ42" s="363">
        <v>25</v>
      </c>
      <c r="AR42" s="363">
        <v>26.4</v>
      </c>
    </row>
    <row r="43" spans="1:44" x14ac:dyDescent="0.35">
      <c r="A43" s="99" t="s">
        <v>133</v>
      </c>
      <c r="B43" s="387"/>
      <c r="C43" s="387">
        <v>20.86</v>
      </c>
      <c r="D43" s="387">
        <v>19.8</v>
      </c>
      <c r="E43" s="387">
        <v>19.66</v>
      </c>
      <c r="F43" s="387">
        <v>18.809999999999999</v>
      </c>
      <c r="G43" s="387">
        <v>17.62</v>
      </c>
      <c r="H43" s="387">
        <v>16.940000000000001</v>
      </c>
      <c r="I43" s="387">
        <v>16.75</v>
      </c>
      <c r="J43" s="387">
        <v>15.6</v>
      </c>
      <c r="K43" s="387">
        <v>14.97</v>
      </c>
      <c r="L43" s="387">
        <v>14.55</v>
      </c>
      <c r="M43" s="387">
        <v>14.42</v>
      </c>
      <c r="N43" s="387">
        <v>15.42</v>
      </c>
      <c r="O43" s="387">
        <v>16</v>
      </c>
      <c r="P43" s="387"/>
      <c r="Q43" s="387">
        <v>21.29</v>
      </c>
      <c r="R43" s="387">
        <v>27.62</v>
      </c>
      <c r="S43" s="387">
        <v>26.78</v>
      </c>
      <c r="T43" s="387">
        <v>27.38</v>
      </c>
      <c r="U43" s="387"/>
      <c r="V43" s="347"/>
      <c r="X43" s="363">
        <v>0.1</v>
      </c>
      <c r="Y43" s="363">
        <v>0.1</v>
      </c>
      <c r="Z43" s="363">
        <v>0.1</v>
      </c>
      <c r="AA43" s="363">
        <v>0.1</v>
      </c>
      <c r="AB43" s="363">
        <v>0.1</v>
      </c>
      <c r="AC43" s="363">
        <v>0.1</v>
      </c>
      <c r="AD43" s="363">
        <v>0.1</v>
      </c>
      <c r="AE43" s="363">
        <v>0.1</v>
      </c>
      <c r="AF43" s="363">
        <v>0.1</v>
      </c>
      <c r="AG43" s="363">
        <v>0.2</v>
      </c>
      <c r="AH43" s="363">
        <v>0.2</v>
      </c>
      <c r="AI43" s="363">
        <v>0.2</v>
      </c>
      <c r="AJ43" s="363">
        <v>0.2</v>
      </c>
      <c r="AK43" s="363">
        <v>0.2</v>
      </c>
      <c r="AL43" s="363">
        <v>0.2</v>
      </c>
      <c r="AM43" s="363">
        <v>0.2</v>
      </c>
      <c r="AN43" s="363">
        <v>0.2</v>
      </c>
      <c r="AO43" s="363">
        <v>0.2</v>
      </c>
      <c r="AP43" s="363">
        <v>0.2</v>
      </c>
      <c r="AQ43" s="363">
        <v>0.2</v>
      </c>
      <c r="AR43" s="363">
        <v>0.2</v>
      </c>
    </row>
    <row r="44" spans="1:44" x14ac:dyDescent="0.35">
      <c r="A44" s="99" t="s">
        <v>405</v>
      </c>
      <c r="B44" s="387"/>
      <c r="C44" s="387"/>
      <c r="D44" s="387"/>
      <c r="E44" s="387">
        <v>9.27</v>
      </c>
      <c r="F44" s="387">
        <v>10.29</v>
      </c>
      <c r="G44" s="387">
        <v>11.09</v>
      </c>
      <c r="H44" s="387">
        <v>11.57</v>
      </c>
      <c r="I44" s="387">
        <v>12.37</v>
      </c>
      <c r="J44" s="387">
        <v>12.83</v>
      </c>
      <c r="K44" s="387">
        <v>13.61</v>
      </c>
      <c r="L44" s="387">
        <v>13.74</v>
      </c>
      <c r="M44" s="387">
        <v>13.83</v>
      </c>
      <c r="N44" s="387">
        <v>13.5</v>
      </c>
      <c r="O44" s="387">
        <v>12.94</v>
      </c>
      <c r="P44" s="387">
        <v>12.24</v>
      </c>
      <c r="Q44" s="387">
        <v>11.72</v>
      </c>
      <c r="R44" s="387">
        <v>11.42</v>
      </c>
      <c r="S44" s="387">
        <v>9.6300000000000008</v>
      </c>
      <c r="T44" s="387">
        <v>10.49</v>
      </c>
      <c r="U44" s="387">
        <v>10.62</v>
      </c>
      <c r="V44" s="347"/>
      <c r="X44" s="363">
        <v>5.9</v>
      </c>
      <c r="Y44" s="363">
        <v>6.3</v>
      </c>
      <c r="Z44" s="363">
        <v>6.7</v>
      </c>
      <c r="AA44" s="363">
        <v>6.7</v>
      </c>
      <c r="AB44" s="363">
        <v>7.9</v>
      </c>
      <c r="AC44" s="363">
        <v>8.5</v>
      </c>
      <c r="AD44" s="363">
        <v>9.1999999999999993</v>
      </c>
      <c r="AE44" s="363">
        <v>9.9</v>
      </c>
      <c r="AF44" s="363">
        <v>10.7</v>
      </c>
      <c r="AG44" s="363">
        <v>11.5</v>
      </c>
      <c r="AH44" s="363">
        <v>12.5</v>
      </c>
      <c r="AI44" s="363">
        <v>13.4</v>
      </c>
      <c r="AJ44" s="363">
        <v>14.4</v>
      </c>
      <c r="AK44" s="363">
        <v>15.4</v>
      </c>
      <c r="AL44" s="363">
        <v>16.5</v>
      </c>
      <c r="AM44" s="363">
        <v>17.5</v>
      </c>
      <c r="AN44" s="363">
        <v>18.399999999999999</v>
      </c>
      <c r="AO44" s="363">
        <v>19.100000000000001</v>
      </c>
      <c r="AP44" s="363">
        <v>19.7</v>
      </c>
      <c r="AQ44" s="363">
        <v>20.6</v>
      </c>
      <c r="AR44" s="363">
        <v>21.3</v>
      </c>
    </row>
    <row r="45" spans="1:44" x14ac:dyDescent="0.35">
      <c r="A45" s="99" t="s">
        <v>135</v>
      </c>
      <c r="B45" s="387">
        <v>2.23</v>
      </c>
      <c r="C45" s="387">
        <v>3.09</v>
      </c>
      <c r="D45" s="387">
        <v>3.9</v>
      </c>
      <c r="E45" s="387"/>
      <c r="F45" s="387"/>
      <c r="G45" s="387"/>
      <c r="H45" s="387"/>
      <c r="I45" s="387"/>
      <c r="J45" s="387"/>
      <c r="K45" s="387">
        <v>6.57</v>
      </c>
      <c r="L45" s="387">
        <v>7.67</v>
      </c>
      <c r="M45" s="387">
        <v>8.24</v>
      </c>
      <c r="N45" s="387">
        <v>7.89</v>
      </c>
      <c r="O45" s="387">
        <v>8.34</v>
      </c>
      <c r="P45" s="387">
        <v>6.68</v>
      </c>
      <c r="Q45" s="387">
        <v>2.98</v>
      </c>
      <c r="R45" s="387">
        <v>6.44</v>
      </c>
      <c r="S45" s="387"/>
      <c r="T45" s="387"/>
      <c r="U45" s="387"/>
      <c r="V45" s="347"/>
      <c r="X45" s="363">
        <v>18</v>
      </c>
      <c r="Y45" s="363">
        <v>20.5</v>
      </c>
      <c r="Z45" s="363">
        <v>23.3</v>
      </c>
      <c r="AA45" s="363">
        <v>26.4</v>
      </c>
      <c r="AB45" s="363">
        <v>29.7</v>
      </c>
      <c r="AC45" s="363">
        <v>33.1</v>
      </c>
      <c r="AD45" s="363">
        <v>36.6</v>
      </c>
      <c r="AE45" s="363">
        <v>40.4</v>
      </c>
      <c r="AF45" s="363">
        <v>43.8</v>
      </c>
      <c r="AG45" s="363">
        <v>46.8</v>
      </c>
      <c r="AH45" s="363">
        <v>50.3</v>
      </c>
      <c r="AI45" s="363">
        <v>54.4</v>
      </c>
      <c r="AJ45" s="363">
        <v>58.5</v>
      </c>
      <c r="AK45" s="363">
        <v>62.4</v>
      </c>
      <c r="AL45" s="363">
        <v>66.099999999999994</v>
      </c>
      <c r="AM45" s="363">
        <v>70.2</v>
      </c>
      <c r="AN45" s="363">
        <v>74.900000000000006</v>
      </c>
      <c r="AO45" s="363">
        <v>77.900000000000006</v>
      </c>
      <c r="AP45" s="363">
        <v>75.099999999999994</v>
      </c>
      <c r="AQ45" s="363">
        <v>64</v>
      </c>
      <c r="AR45" s="363">
        <v>61.6</v>
      </c>
    </row>
    <row r="46" spans="1:44" x14ac:dyDescent="0.35">
      <c r="A46" s="99" t="s">
        <v>136</v>
      </c>
      <c r="B46" s="387">
        <v>7.59</v>
      </c>
      <c r="C46" s="387">
        <v>7.87</v>
      </c>
      <c r="D46" s="387">
        <v>8.0500000000000007</v>
      </c>
      <c r="E46" s="387">
        <v>7.7</v>
      </c>
      <c r="F46" s="387">
        <v>8.57</v>
      </c>
      <c r="G46" s="387">
        <v>9.15</v>
      </c>
      <c r="H46" s="387">
        <v>10.38</v>
      </c>
      <c r="I46" s="387">
        <v>11.75</v>
      </c>
      <c r="J46" s="387">
        <v>11.63</v>
      </c>
      <c r="K46" s="387">
        <v>12.04</v>
      </c>
      <c r="L46" s="387">
        <v>13.3</v>
      </c>
      <c r="M46" s="387">
        <v>13.99</v>
      </c>
      <c r="N46" s="387">
        <v>14.69</v>
      </c>
      <c r="O46" s="387">
        <v>16.14</v>
      </c>
      <c r="P46" s="387">
        <v>17.989999999999998</v>
      </c>
      <c r="Q46" s="387">
        <v>21.96</v>
      </c>
      <c r="R46" s="387">
        <v>18.14</v>
      </c>
      <c r="S46" s="387">
        <v>22.37</v>
      </c>
      <c r="T46" s="387">
        <v>23.01</v>
      </c>
      <c r="U46" s="387">
        <v>20.65</v>
      </c>
      <c r="V46" s="347"/>
      <c r="X46" s="363">
        <v>14.5</v>
      </c>
      <c r="Y46" s="363">
        <v>15.3</v>
      </c>
      <c r="Z46" s="363">
        <v>16</v>
      </c>
      <c r="AA46" s="363">
        <v>16.8</v>
      </c>
      <c r="AB46" s="363">
        <v>17.8</v>
      </c>
      <c r="AC46" s="363">
        <v>19</v>
      </c>
      <c r="AD46" s="363">
        <v>20.2</v>
      </c>
      <c r="AE46" s="363">
        <v>21.3</v>
      </c>
      <c r="AF46" s="363">
        <v>22.3</v>
      </c>
      <c r="AG46" s="363">
        <v>23</v>
      </c>
      <c r="AH46" s="363">
        <v>23.5</v>
      </c>
      <c r="AI46" s="363">
        <v>24.1</v>
      </c>
      <c r="AJ46" s="363">
        <v>24</v>
      </c>
      <c r="AK46" s="363">
        <v>24.6</v>
      </c>
      <c r="AL46" s="363">
        <v>26.1</v>
      </c>
      <c r="AM46" s="363">
        <v>27.8</v>
      </c>
      <c r="AN46" s="363">
        <v>28.7</v>
      </c>
      <c r="AO46" s="363">
        <v>29.3</v>
      </c>
      <c r="AP46" s="363">
        <v>30.5</v>
      </c>
      <c r="AQ46" s="363">
        <v>32.1</v>
      </c>
      <c r="AR46" s="363">
        <v>33.5</v>
      </c>
    </row>
    <row r="47" spans="1:44" x14ac:dyDescent="0.35">
      <c r="A47" s="99" t="s">
        <v>137</v>
      </c>
      <c r="B47" s="387">
        <v>12.57</v>
      </c>
      <c r="C47" s="387">
        <v>15.54</v>
      </c>
      <c r="D47" s="387">
        <v>15.49</v>
      </c>
      <c r="E47" s="387">
        <v>16.57</v>
      </c>
      <c r="F47" s="387">
        <v>19.62</v>
      </c>
      <c r="G47" s="387">
        <v>22.13</v>
      </c>
      <c r="H47" s="387">
        <v>21.46</v>
      </c>
      <c r="I47" s="387">
        <v>23.27</v>
      </c>
      <c r="J47" s="387">
        <v>25.49</v>
      </c>
      <c r="K47" s="387">
        <v>26.18</v>
      </c>
      <c r="L47" s="387">
        <v>26.61</v>
      </c>
      <c r="M47" s="387">
        <v>25.6</v>
      </c>
      <c r="N47" s="387">
        <v>25.74</v>
      </c>
      <c r="O47" s="387">
        <v>23.84</v>
      </c>
      <c r="P47" s="387">
        <v>24.76</v>
      </c>
      <c r="Q47" s="387">
        <v>25.53</v>
      </c>
      <c r="R47" s="387">
        <v>22.23</v>
      </c>
      <c r="S47" s="387">
        <v>21.05</v>
      </c>
      <c r="T47" s="387">
        <v>20.67</v>
      </c>
      <c r="U47" s="387">
        <v>20.64</v>
      </c>
      <c r="V47" s="347"/>
      <c r="X47" s="363">
        <v>0.7</v>
      </c>
      <c r="Y47" s="363">
        <v>0.8</v>
      </c>
      <c r="Z47" s="363">
        <v>0.8</v>
      </c>
      <c r="AA47" s="363">
        <v>0.9</v>
      </c>
      <c r="AB47" s="363">
        <v>0.9</v>
      </c>
      <c r="AC47" s="363">
        <v>1</v>
      </c>
      <c r="AD47" s="363">
        <v>1</v>
      </c>
      <c r="AE47" s="363">
        <v>1.1000000000000001</v>
      </c>
      <c r="AF47" s="363">
        <v>1.2</v>
      </c>
      <c r="AG47" s="363">
        <v>1.2</v>
      </c>
      <c r="AH47" s="363">
        <v>1.3</v>
      </c>
      <c r="AI47" s="363">
        <v>1.3</v>
      </c>
      <c r="AJ47" s="363">
        <v>1.3</v>
      </c>
      <c r="AK47" s="363">
        <v>1.4</v>
      </c>
      <c r="AL47" s="363">
        <v>1.4</v>
      </c>
      <c r="AM47" s="363">
        <v>1.5</v>
      </c>
      <c r="AN47" s="363">
        <v>1.5</v>
      </c>
      <c r="AO47" s="363">
        <v>1.4</v>
      </c>
      <c r="AP47" s="363">
        <v>1.4</v>
      </c>
      <c r="AQ47" s="363">
        <v>1.4</v>
      </c>
      <c r="AR47" s="363">
        <v>1.4</v>
      </c>
    </row>
    <row r="48" spans="1:44" x14ac:dyDescent="0.35">
      <c r="A48" s="99" t="s">
        <v>138</v>
      </c>
      <c r="B48" s="387">
        <v>10.82</v>
      </c>
      <c r="C48" s="387">
        <v>14.24</v>
      </c>
      <c r="D48" s="387">
        <v>51.75</v>
      </c>
      <c r="E48" s="387">
        <v>38.01</v>
      </c>
      <c r="F48" s="387">
        <v>29.29</v>
      </c>
      <c r="G48" s="387"/>
      <c r="H48" s="387"/>
      <c r="I48" s="387"/>
      <c r="J48" s="387"/>
      <c r="K48" s="387"/>
      <c r="L48" s="387"/>
      <c r="M48" s="387"/>
      <c r="N48" s="387">
        <v>7.51</v>
      </c>
      <c r="O48" s="387">
        <v>8.7100000000000009</v>
      </c>
      <c r="P48" s="387"/>
      <c r="Q48" s="387"/>
      <c r="R48" s="387"/>
      <c r="S48" s="387"/>
      <c r="T48" s="387"/>
      <c r="U48" s="387"/>
      <c r="V48" s="347"/>
      <c r="X48" s="363">
        <v>0.9</v>
      </c>
      <c r="Y48" s="363">
        <v>0.9</v>
      </c>
      <c r="Z48" s="363">
        <v>0.9</v>
      </c>
      <c r="AA48" s="363">
        <v>0.9</v>
      </c>
      <c r="AB48" s="363">
        <v>1</v>
      </c>
      <c r="AC48" s="363">
        <v>1.1000000000000001</v>
      </c>
      <c r="AD48" s="363">
        <v>1.2</v>
      </c>
      <c r="AE48" s="363">
        <v>1.3</v>
      </c>
      <c r="AF48" s="363">
        <v>1.4</v>
      </c>
      <c r="AG48" s="363">
        <v>1.4</v>
      </c>
      <c r="AH48" s="363">
        <v>1.5</v>
      </c>
      <c r="AI48" s="363">
        <v>1.6</v>
      </c>
      <c r="AJ48" s="363">
        <v>1.6</v>
      </c>
      <c r="AK48" s="363">
        <v>1.6</v>
      </c>
      <c r="AL48" s="363">
        <v>1.6</v>
      </c>
      <c r="AM48" s="363">
        <v>1.6</v>
      </c>
      <c r="AN48" s="363">
        <v>2</v>
      </c>
      <c r="AO48" s="363">
        <v>2.6</v>
      </c>
      <c r="AP48" s="363">
        <v>2.7</v>
      </c>
      <c r="AQ48" s="363">
        <v>2.2000000000000002</v>
      </c>
      <c r="AR48" s="363">
        <v>1.8</v>
      </c>
    </row>
    <row r="49" spans="1:44" x14ac:dyDescent="0.35">
      <c r="A49" s="99" t="s">
        <v>139</v>
      </c>
      <c r="B49" s="387"/>
      <c r="C49" s="387"/>
      <c r="D49" s="387"/>
      <c r="E49" s="387">
        <v>15.94</v>
      </c>
      <c r="F49" s="387">
        <v>18.239999999999998</v>
      </c>
      <c r="G49" s="387">
        <v>15.79</v>
      </c>
      <c r="H49" s="387">
        <v>15.56</v>
      </c>
      <c r="I49" s="387">
        <v>16.29</v>
      </c>
      <c r="J49" s="387">
        <v>16.940000000000001</v>
      </c>
      <c r="K49" s="387">
        <v>15.2</v>
      </c>
      <c r="L49" s="387">
        <v>18.86</v>
      </c>
      <c r="M49" s="387">
        <v>17.29</v>
      </c>
      <c r="N49" s="387">
        <v>14.93</v>
      </c>
      <c r="O49" s="387">
        <v>14.84</v>
      </c>
      <c r="P49" s="387">
        <v>15.26</v>
      </c>
      <c r="Q49" s="387">
        <v>15.47</v>
      </c>
      <c r="R49" s="387">
        <v>13.25</v>
      </c>
      <c r="S49" s="387">
        <v>14.02</v>
      </c>
      <c r="T49" s="387"/>
      <c r="U49" s="387"/>
      <c r="V49" s="34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8"/>
    </row>
    <row r="50" spans="1:44" x14ac:dyDescent="0.35">
      <c r="A50" s="362" t="s">
        <v>140</v>
      </c>
      <c r="B50" s="387">
        <v>6.73</v>
      </c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47"/>
      <c r="X50" s="363">
        <v>40.6</v>
      </c>
      <c r="Y50" s="363">
        <v>42.5</v>
      </c>
      <c r="Z50" s="363">
        <v>44.7</v>
      </c>
      <c r="AA50" s="363">
        <v>46.8</v>
      </c>
      <c r="AB50" s="363">
        <v>48.4</v>
      </c>
      <c r="AC50" s="363">
        <v>50.3</v>
      </c>
      <c r="AD50" s="363">
        <v>51.1</v>
      </c>
      <c r="AE50" s="363">
        <v>53.2</v>
      </c>
      <c r="AF50" s="363">
        <v>45.1</v>
      </c>
      <c r="AG50" s="363">
        <v>44.6</v>
      </c>
      <c r="AH50" s="363">
        <v>47</v>
      </c>
      <c r="AI50" s="363">
        <v>41.7</v>
      </c>
      <c r="AJ50" s="363">
        <v>26.7</v>
      </c>
      <c r="AK50" s="363">
        <v>22.7</v>
      </c>
      <c r="AL50" s="363">
        <v>20.3</v>
      </c>
      <c r="AM50" s="363">
        <v>20.100000000000001</v>
      </c>
      <c r="AN50" s="363">
        <v>20.399999999999999</v>
      </c>
      <c r="AO50" s="363">
        <v>20.6</v>
      </c>
      <c r="AP50" s="363">
        <v>20.399999999999999</v>
      </c>
      <c r="AQ50" s="363">
        <v>20.7</v>
      </c>
      <c r="AR50" s="363">
        <v>20.6</v>
      </c>
    </row>
    <row r="51" spans="1:44" x14ac:dyDescent="0.35">
      <c r="A51" s="244" t="s">
        <v>141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06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8"/>
    </row>
    <row r="52" spans="1:44" x14ac:dyDescent="0.35">
      <c r="A52" s="99" t="s">
        <v>142</v>
      </c>
      <c r="B52" s="387">
        <v>5.38</v>
      </c>
      <c r="C52" s="387">
        <v>5.21</v>
      </c>
      <c r="D52" s="387">
        <v>5.8</v>
      </c>
      <c r="E52" s="387">
        <v>6.55</v>
      </c>
      <c r="F52" s="387">
        <v>6.65</v>
      </c>
      <c r="G52" s="387">
        <v>6.65</v>
      </c>
      <c r="H52" s="387">
        <v>6.64</v>
      </c>
      <c r="I52" s="387">
        <v>6.58</v>
      </c>
      <c r="J52" s="387">
        <v>7.43</v>
      </c>
      <c r="K52" s="387">
        <v>7.42</v>
      </c>
      <c r="L52" s="387">
        <v>6.93</v>
      </c>
      <c r="M52" s="387">
        <v>6.97</v>
      </c>
      <c r="N52" s="387">
        <v>7.89</v>
      </c>
      <c r="O52" s="387">
        <v>7.82</v>
      </c>
      <c r="P52" s="387">
        <v>7.61</v>
      </c>
      <c r="Q52" s="387">
        <v>7.38</v>
      </c>
      <c r="R52" s="387">
        <v>5.9</v>
      </c>
      <c r="S52" s="387">
        <v>5.07</v>
      </c>
      <c r="T52" s="387">
        <v>5.69</v>
      </c>
      <c r="U52" s="387">
        <v>5.07</v>
      </c>
      <c r="V52" s="347"/>
      <c r="X52" s="363">
        <v>11</v>
      </c>
      <c r="Y52" s="363">
        <v>11</v>
      </c>
      <c r="Z52" s="363">
        <v>11.4</v>
      </c>
      <c r="AA52" s="363">
        <v>11.7</v>
      </c>
      <c r="AB52" s="363">
        <v>12.2</v>
      </c>
      <c r="AC52" s="363">
        <v>12.7</v>
      </c>
      <c r="AD52" s="363">
        <v>13.1</v>
      </c>
      <c r="AE52" s="363">
        <v>13</v>
      </c>
      <c r="AF52" s="363">
        <v>13.6</v>
      </c>
      <c r="AG52" s="363">
        <v>13.7</v>
      </c>
      <c r="AH52" s="363">
        <v>14.2</v>
      </c>
      <c r="AI52" s="363">
        <v>14.6</v>
      </c>
      <c r="AJ52" s="363">
        <v>14.8</v>
      </c>
      <c r="AK52" s="363">
        <v>15.2</v>
      </c>
      <c r="AL52" s="363">
        <v>15.5</v>
      </c>
      <c r="AM52" s="363">
        <v>15.7</v>
      </c>
      <c r="AN52" s="363">
        <v>15.3</v>
      </c>
      <c r="AO52" s="363">
        <v>14.9</v>
      </c>
      <c r="AP52" s="363">
        <v>14.5</v>
      </c>
      <c r="AQ52" s="363">
        <v>14.3</v>
      </c>
      <c r="AR52" s="363">
        <v>14.2</v>
      </c>
    </row>
    <row r="53" spans="1:44" x14ac:dyDescent="0.35">
      <c r="A53" s="99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47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</row>
    <row r="54" spans="1:44" x14ac:dyDescent="0.35">
      <c r="A54" s="123" t="s">
        <v>201</v>
      </c>
      <c r="B54" s="356">
        <f t="shared" ref="B54:U54" si="0">MEDIAN(B5:B52)</f>
        <v>8.2799999999999994</v>
      </c>
      <c r="C54" s="356">
        <f t="shared" si="0"/>
        <v>8.6999999999999993</v>
      </c>
      <c r="D54" s="356">
        <f t="shared" si="0"/>
        <v>8.7250000000000014</v>
      </c>
      <c r="E54" s="356">
        <f t="shared" si="0"/>
        <v>9.3350000000000009</v>
      </c>
      <c r="F54" s="356">
        <f t="shared" si="0"/>
        <v>9.8699999999999992</v>
      </c>
      <c r="G54" s="356">
        <f t="shared" si="0"/>
        <v>10.26</v>
      </c>
      <c r="H54" s="356">
        <f t="shared" si="0"/>
        <v>10.27</v>
      </c>
      <c r="I54" s="356">
        <f t="shared" si="0"/>
        <v>10.92</v>
      </c>
      <c r="J54" s="356">
        <f t="shared" si="0"/>
        <v>11.46</v>
      </c>
      <c r="K54" s="356">
        <f t="shared" si="0"/>
        <v>11.559999999999999</v>
      </c>
      <c r="L54" s="356">
        <f t="shared" si="0"/>
        <v>12.1</v>
      </c>
      <c r="M54" s="356">
        <f t="shared" si="0"/>
        <v>12.49</v>
      </c>
      <c r="N54" s="356">
        <f t="shared" si="0"/>
        <v>11.96</v>
      </c>
      <c r="O54" s="356">
        <f t="shared" si="0"/>
        <v>12.190000000000001</v>
      </c>
      <c r="P54" s="356">
        <f t="shared" si="0"/>
        <v>12.21</v>
      </c>
      <c r="Q54" s="356">
        <f t="shared" si="0"/>
        <v>11.82</v>
      </c>
      <c r="R54" s="356">
        <f t="shared" si="0"/>
        <v>12.155000000000001</v>
      </c>
      <c r="S54" s="356">
        <f t="shared" si="0"/>
        <v>12.14</v>
      </c>
      <c r="T54" s="356">
        <f t="shared" si="0"/>
        <v>12.315000000000001</v>
      </c>
      <c r="U54" s="356">
        <f t="shared" si="0"/>
        <v>11.675000000000001</v>
      </c>
      <c r="V54" s="307"/>
    </row>
    <row r="55" spans="1:44" x14ac:dyDescent="0.35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</row>
    <row r="57" spans="1:44" x14ac:dyDescent="0.35"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</row>
  </sheetData>
  <hyperlinks>
    <hyperlink ref="A2" location="Content!A1" display="back to content page" xr:uid="{9C546AFD-2F33-4988-AC88-16362E751AA3}"/>
  </hyperlinks>
  <pageMargins left="0.25" right="0.25" top="0.75" bottom="0.75" header="0.3" footer="0.3"/>
  <pageSetup scale="60"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3042-1E0B-487E-B63D-DE375E1CBCC2}">
  <sheetPr codeName="Sheet33"/>
  <dimension ref="A1:AR63"/>
  <sheetViews>
    <sheetView showGridLines="0" zoomScaleNormal="100" workbookViewId="0">
      <pane xSplit="1" ySplit="3" topLeftCell="B28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7.453125" customWidth="1"/>
    <col min="2" max="2" width="8.1796875" customWidth="1"/>
    <col min="24" max="44" width="8.54296875" hidden="1" customWidth="1"/>
  </cols>
  <sheetData>
    <row r="1" spans="1:44" ht="15.5" x14ac:dyDescent="0.35">
      <c r="A1" s="254" t="s">
        <v>91</v>
      </c>
      <c r="B1" s="254" t="s">
        <v>58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44" x14ac:dyDescent="0.35">
      <c r="A2" s="234" t="s">
        <v>92</v>
      </c>
      <c r="B2" s="123"/>
      <c r="C2" s="232"/>
      <c r="D2" s="232"/>
      <c r="E2" s="232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44" x14ac:dyDescent="0.35">
      <c r="A3" s="249" t="s">
        <v>93</v>
      </c>
      <c r="B3" s="388">
        <v>2002</v>
      </c>
      <c r="C3" s="257">
        <v>2003</v>
      </c>
      <c r="D3" s="257">
        <v>2004</v>
      </c>
      <c r="E3" s="257">
        <v>2005</v>
      </c>
      <c r="F3" s="257">
        <v>2006</v>
      </c>
      <c r="G3" s="257">
        <v>2007</v>
      </c>
      <c r="H3" s="257">
        <v>2008</v>
      </c>
      <c r="I3" s="257">
        <v>2009</v>
      </c>
      <c r="J3" s="257">
        <v>2010</v>
      </c>
      <c r="K3" s="257">
        <v>2011</v>
      </c>
      <c r="L3" s="257">
        <v>2012</v>
      </c>
      <c r="M3" s="257">
        <v>2013</v>
      </c>
      <c r="N3" s="257">
        <v>2014</v>
      </c>
      <c r="O3" s="257">
        <v>2015</v>
      </c>
      <c r="P3" s="257">
        <v>2016</v>
      </c>
      <c r="Q3" s="257">
        <v>2017</v>
      </c>
      <c r="R3" s="257">
        <v>2018</v>
      </c>
      <c r="S3" s="257">
        <v>2019</v>
      </c>
      <c r="T3" s="257">
        <v>2020</v>
      </c>
      <c r="U3" s="257">
        <v>2021</v>
      </c>
      <c r="V3" s="258">
        <v>2022</v>
      </c>
      <c r="W3" s="2"/>
      <c r="X3" s="145">
        <v>2002</v>
      </c>
      <c r="Y3" s="145">
        <v>2003</v>
      </c>
      <c r="Z3" s="145">
        <v>2004</v>
      </c>
      <c r="AA3" s="145">
        <v>2005</v>
      </c>
      <c r="AB3" s="145">
        <v>2006</v>
      </c>
      <c r="AC3" s="145">
        <v>2007</v>
      </c>
      <c r="AD3" s="145">
        <v>2008</v>
      </c>
      <c r="AE3" s="145">
        <v>2009</v>
      </c>
      <c r="AF3" s="145">
        <v>2010</v>
      </c>
      <c r="AG3" s="145">
        <v>2011</v>
      </c>
      <c r="AH3" s="145">
        <v>2012</v>
      </c>
      <c r="AI3" s="145">
        <v>2013</v>
      </c>
      <c r="AJ3" s="145">
        <v>2014</v>
      </c>
      <c r="AK3" s="145">
        <v>2015</v>
      </c>
      <c r="AL3" s="145">
        <v>2016</v>
      </c>
      <c r="AM3" s="145">
        <v>2017</v>
      </c>
      <c r="AN3" s="145">
        <v>2018</v>
      </c>
      <c r="AO3" s="145">
        <v>2019</v>
      </c>
      <c r="AP3" s="145">
        <v>2020</v>
      </c>
      <c r="AQ3" s="145">
        <v>2021</v>
      </c>
      <c r="AR3" s="145">
        <v>2022</v>
      </c>
    </row>
    <row r="4" spans="1:44" x14ac:dyDescent="0.35">
      <c r="A4" s="259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W4" s="2"/>
      <c r="X4" s="147" t="s">
        <v>150</v>
      </c>
      <c r="Y4" s="147" t="s">
        <v>150</v>
      </c>
      <c r="Z4" s="147" t="s">
        <v>150</v>
      </c>
      <c r="AA4" s="147" t="s">
        <v>150</v>
      </c>
      <c r="AB4" s="147" t="s">
        <v>150</v>
      </c>
      <c r="AC4" s="147" t="s">
        <v>150</v>
      </c>
      <c r="AD4" s="147" t="s">
        <v>150</v>
      </c>
      <c r="AE4" s="147" t="s">
        <v>150</v>
      </c>
      <c r="AF4" s="147" t="s">
        <v>150</v>
      </c>
      <c r="AG4" s="147" t="s">
        <v>150</v>
      </c>
      <c r="AH4" s="147" t="s">
        <v>150</v>
      </c>
      <c r="AI4" s="147" t="s">
        <v>150</v>
      </c>
      <c r="AJ4" s="147" t="s">
        <v>150</v>
      </c>
      <c r="AK4" s="147" t="s">
        <v>150</v>
      </c>
      <c r="AL4" s="147" t="s">
        <v>150</v>
      </c>
      <c r="AM4" s="147" t="s">
        <v>150</v>
      </c>
      <c r="AN4" s="147" t="s">
        <v>150</v>
      </c>
      <c r="AO4" s="147" t="s">
        <v>150</v>
      </c>
      <c r="AP4" s="147" t="s">
        <v>150</v>
      </c>
      <c r="AQ4" s="147" t="s">
        <v>150</v>
      </c>
      <c r="AR4" s="147" t="s">
        <v>150</v>
      </c>
    </row>
    <row r="5" spans="1:44" x14ac:dyDescent="0.35">
      <c r="A5" s="262" t="s">
        <v>95</v>
      </c>
      <c r="B5" s="238">
        <v>-0.98192716692853377</v>
      </c>
      <c r="C5" s="238">
        <v>-4.0395823969388776</v>
      </c>
      <c r="D5" s="238">
        <v>2.8924761786131636</v>
      </c>
      <c r="E5" s="238">
        <v>13.897098823692946</v>
      </c>
      <c r="F5" s="238">
        <v>20.407807816165079</v>
      </c>
      <c r="G5" s="238">
        <v>16.212397433293283</v>
      </c>
      <c r="H5" s="238">
        <v>8.1255426226536134</v>
      </c>
      <c r="I5" s="238">
        <v>-10.76938368344439</v>
      </c>
      <c r="J5" s="238">
        <v>9.1872676888698468</v>
      </c>
      <c r="K5" s="238">
        <v>11.956365756782867</v>
      </c>
      <c r="L5" s="238">
        <v>11.073106637916061</v>
      </c>
      <c r="M5" s="238">
        <v>6.1056772728563917</v>
      </c>
      <c r="N5" s="238">
        <v>-2.7305423958903443</v>
      </c>
      <c r="O5" s="238">
        <v>-11.778175079741953</v>
      </c>
      <c r="P5" s="238">
        <v>-6.1901385605991104</v>
      </c>
      <c r="Q5" s="238">
        <v>-0.91756087721114699</v>
      </c>
      <c r="R5" s="238">
        <v>9.5157813726266145</v>
      </c>
      <c r="S5" s="238">
        <v>7.4122938087340797</v>
      </c>
      <c r="T5" s="238">
        <v>1.7354579737395066</v>
      </c>
      <c r="U5" s="238">
        <v>12.787388309115252</v>
      </c>
      <c r="V5" s="238">
        <v>11.02284754287243</v>
      </c>
      <c r="X5" s="148">
        <v>47.36</v>
      </c>
      <c r="Y5" s="148">
        <v>48.78</v>
      </c>
      <c r="Z5" s="148">
        <v>54.12</v>
      </c>
      <c r="AA5" s="148">
        <v>62.25</v>
      </c>
      <c r="AB5" s="148">
        <v>69.5</v>
      </c>
      <c r="AC5" s="148">
        <v>79.239999999999995</v>
      </c>
      <c r="AD5" s="148">
        <v>88.09</v>
      </c>
      <c r="AE5" s="148">
        <v>88.84</v>
      </c>
      <c r="AF5" s="148">
        <v>93.16</v>
      </c>
      <c r="AG5" s="148">
        <v>96.39</v>
      </c>
      <c r="AH5" s="148">
        <v>104.63</v>
      </c>
      <c r="AI5" s="148">
        <v>109.81</v>
      </c>
      <c r="AJ5" s="148">
        <v>115.11</v>
      </c>
      <c r="AK5" s="148">
        <v>116.19</v>
      </c>
      <c r="AL5" s="148">
        <v>113.2</v>
      </c>
      <c r="AM5" s="148">
        <v>113.03</v>
      </c>
      <c r="AN5" s="148">
        <v>110.76</v>
      </c>
      <c r="AO5" s="148">
        <v>110.07</v>
      </c>
      <c r="AP5" s="148">
        <v>105.63</v>
      </c>
      <c r="AQ5" s="148">
        <v>106.47</v>
      </c>
      <c r="AR5" s="148">
        <v>109.56</v>
      </c>
    </row>
    <row r="6" spans="1:44" x14ac:dyDescent="0.35">
      <c r="A6" s="262" t="s">
        <v>96</v>
      </c>
      <c r="B6" s="238">
        <v>-3.7415291969435911</v>
      </c>
      <c r="C6" s="238">
        <v>-6.2055505104577611</v>
      </c>
      <c r="D6" s="238">
        <v>-4.6687885699055585</v>
      </c>
      <c r="E6" s="238">
        <v>-3.4437664225228257</v>
      </c>
      <c r="F6" s="238">
        <v>-3.087787090453884</v>
      </c>
      <c r="G6" s="238">
        <v>-6.5462193943604339</v>
      </c>
      <c r="H6" s="238">
        <v>-5.4986220972984832</v>
      </c>
      <c r="I6" s="238">
        <v>-6.6903318157244982</v>
      </c>
      <c r="J6" s="238">
        <v>-5.5672341488001171</v>
      </c>
      <c r="K6" s="238">
        <v>-4.8332862691059129</v>
      </c>
      <c r="L6" s="238">
        <v>-5.1783268472024355</v>
      </c>
      <c r="M6" s="238">
        <v>-5.3792554183469949</v>
      </c>
      <c r="N6" s="238">
        <v>-6.6679066301405907</v>
      </c>
      <c r="O6" s="238">
        <v>-5.9640931711465672</v>
      </c>
      <c r="P6" s="238">
        <v>-2.9966945490155208</v>
      </c>
      <c r="Q6" s="238">
        <v>-4.1807896371730919</v>
      </c>
      <c r="R6" s="238">
        <v>-4.5491953481455152</v>
      </c>
      <c r="S6" s="238">
        <v>-3.9994814052348988</v>
      </c>
      <c r="T6" s="238">
        <v>-1.7504131971462209</v>
      </c>
      <c r="U6" s="238">
        <v>-4.1529431204982865</v>
      </c>
      <c r="V6" s="238"/>
      <c r="X6" s="148">
        <v>4.88</v>
      </c>
      <c r="Y6" s="148">
        <v>5.05</v>
      </c>
      <c r="Z6" s="148">
        <v>5.27</v>
      </c>
      <c r="AA6" s="148">
        <v>5.36</v>
      </c>
      <c r="AB6" s="148">
        <v>5.57</v>
      </c>
      <c r="AC6" s="148">
        <v>5.9</v>
      </c>
      <c r="AD6" s="148">
        <v>6.19</v>
      </c>
      <c r="AE6" s="148">
        <v>6.34</v>
      </c>
      <c r="AF6" s="148">
        <v>6.47</v>
      </c>
      <c r="AG6" s="148">
        <v>7.07</v>
      </c>
      <c r="AH6" s="148">
        <v>7.85</v>
      </c>
      <c r="AI6" s="148">
        <v>8.91</v>
      </c>
      <c r="AJ6" s="148">
        <v>10.07</v>
      </c>
      <c r="AK6" s="148">
        <v>11.38</v>
      </c>
      <c r="AL6" s="148">
        <v>11.76</v>
      </c>
      <c r="AM6" s="148">
        <v>12.43</v>
      </c>
      <c r="AN6" s="148">
        <v>13.26</v>
      </c>
      <c r="AO6" s="148">
        <v>14.17</v>
      </c>
      <c r="AP6" s="148">
        <v>14.45</v>
      </c>
      <c r="AQ6" s="148">
        <v>15.46</v>
      </c>
      <c r="AR6" s="148">
        <v>16.350000000000001</v>
      </c>
    </row>
    <row r="7" spans="1:44" x14ac:dyDescent="0.35">
      <c r="A7" s="262" t="s">
        <v>97</v>
      </c>
      <c r="B7" s="238"/>
      <c r="C7" s="238"/>
      <c r="D7" s="238"/>
      <c r="E7" s="238">
        <v>-10.324323031540318</v>
      </c>
      <c r="F7" s="238">
        <v>-8.3076358992691883</v>
      </c>
      <c r="G7" s="238">
        <v>-7.3532133941636237</v>
      </c>
      <c r="H7" s="238">
        <v>-10.231581247615324</v>
      </c>
      <c r="I7" s="238">
        <v>-4.0374606598989056</v>
      </c>
      <c r="J7" s="238">
        <v>-1.7965560409006451</v>
      </c>
      <c r="K7" s="238">
        <v>-1.3277226707849894</v>
      </c>
      <c r="L7" s="238">
        <v>-1.292041661144127</v>
      </c>
      <c r="M7" s="238">
        <v>-10.008285742891314</v>
      </c>
      <c r="N7" s="238">
        <v>-7.1645494660577613</v>
      </c>
      <c r="O7" s="238">
        <v>-7.5675120091158181</v>
      </c>
      <c r="P7" s="238">
        <v>-6.07963868565965</v>
      </c>
      <c r="Q7" s="238">
        <v>-6.3534949707000088</v>
      </c>
      <c r="R7" s="238">
        <v>-4.1837249170951392</v>
      </c>
      <c r="S7" s="238">
        <v>-3.2379279988987291</v>
      </c>
      <c r="T7" s="238">
        <v>4.1443525694625736</v>
      </c>
      <c r="U7" s="238">
        <v>0.39141203266581137</v>
      </c>
      <c r="V7" s="238"/>
      <c r="X7" s="148">
        <v>5.68</v>
      </c>
      <c r="Y7" s="148">
        <v>6.12</v>
      </c>
      <c r="Z7" s="148">
        <v>6.4</v>
      </c>
      <c r="AA7" s="148">
        <v>6.95</v>
      </c>
      <c r="AB7" s="148">
        <v>7.38</v>
      </c>
      <c r="AC7" s="148">
        <v>7.69</v>
      </c>
      <c r="AD7" s="148">
        <v>8.1300000000000008</v>
      </c>
      <c r="AE7" s="148">
        <v>8.3699999999999992</v>
      </c>
      <c r="AF7" s="148">
        <v>9.08</v>
      </c>
      <c r="AG7" s="148">
        <v>9.68</v>
      </c>
      <c r="AH7" s="148">
        <v>10.31</v>
      </c>
      <c r="AI7" s="148">
        <v>10.91</v>
      </c>
      <c r="AJ7" s="148">
        <v>11.38</v>
      </c>
      <c r="AK7" s="148">
        <v>11.82</v>
      </c>
      <c r="AL7" s="148">
        <v>12.53</v>
      </c>
      <c r="AM7" s="148">
        <v>13.3</v>
      </c>
      <c r="AN7" s="148">
        <v>14.2</v>
      </c>
      <c r="AO7" s="148">
        <v>15.01</v>
      </c>
      <c r="AP7" s="148">
        <v>15.31</v>
      </c>
      <c r="AQ7" s="148">
        <v>16.37</v>
      </c>
      <c r="AR7" s="148">
        <v>16.940000000000001</v>
      </c>
    </row>
    <row r="8" spans="1:44" x14ac:dyDescent="0.35">
      <c r="A8" s="262" t="s">
        <v>98</v>
      </c>
      <c r="B8" s="238">
        <v>-0.3979900628914303</v>
      </c>
      <c r="C8" s="238">
        <v>-3.0463014604322853</v>
      </c>
      <c r="D8" s="238">
        <v>-3.5365581542518627</v>
      </c>
      <c r="E8" s="238">
        <v>-0.51007908998513563</v>
      </c>
      <c r="F8" s="238">
        <v>-10.487044812581088</v>
      </c>
      <c r="G8" s="238">
        <v>-8.207276154879489</v>
      </c>
      <c r="H8" s="238">
        <v>-16.090734373585626</v>
      </c>
      <c r="I8" s="238">
        <v>-9.0476927085401204</v>
      </c>
      <c r="J8" s="238">
        <v>-14.811121102482264</v>
      </c>
      <c r="K8" s="238">
        <v>-12.683631408594461</v>
      </c>
      <c r="L8" s="238">
        <v>-11.192415128623946</v>
      </c>
      <c r="M8" s="238">
        <v>-10.54122116601018</v>
      </c>
      <c r="N8" s="238">
        <v>-14.601212060414337</v>
      </c>
      <c r="O8" s="238">
        <v>-12.024593967512546</v>
      </c>
      <c r="P8" s="238">
        <v>-12.845409597862462</v>
      </c>
      <c r="Q8" s="238">
        <v>-13.709454791109216</v>
      </c>
      <c r="R8" s="238">
        <v>-13.596547473255116</v>
      </c>
      <c r="S8" s="238"/>
      <c r="T8" s="238"/>
      <c r="U8" s="238"/>
      <c r="V8" s="238"/>
      <c r="X8" s="148">
        <v>1.83</v>
      </c>
      <c r="Y8" s="148">
        <v>1.81</v>
      </c>
      <c r="Z8" s="148">
        <v>1.89</v>
      </c>
      <c r="AA8" s="148">
        <v>1.9</v>
      </c>
      <c r="AB8" s="148">
        <v>2.0099999999999998</v>
      </c>
      <c r="AC8" s="148">
        <v>2.08</v>
      </c>
      <c r="AD8" s="148">
        <v>2.1800000000000002</v>
      </c>
      <c r="AE8" s="148">
        <v>2.2599999999999998</v>
      </c>
      <c r="AF8" s="148">
        <v>2.38</v>
      </c>
      <c r="AG8" s="148">
        <v>2.4700000000000002</v>
      </c>
      <c r="AH8" s="148">
        <v>2.58</v>
      </c>
      <c r="AI8" s="148">
        <v>2.71</v>
      </c>
      <c r="AJ8" s="148">
        <v>2.82</v>
      </c>
      <c r="AK8" s="148">
        <v>2.81</v>
      </c>
      <c r="AL8" s="148">
        <v>2.9</v>
      </c>
      <c r="AM8" s="148">
        <v>3.01</v>
      </c>
      <c r="AN8" s="148">
        <v>3.17</v>
      </c>
      <c r="AO8" s="148">
        <v>3.31</v>
      </c>
      <c r="AP8" s="148">
        <v>3.32</v>
      </c>
      <c r="AQ8" s="148">
        <v>3.43</v>
      </c>
      <c r="AR8" s="148">
        <v>3.54</v>
      </c>
    </row>
    <row r="9" spans="1:44" x14ac:dyDescent="0.35">
      <c r="A9" s="262" t="s">
        <v>99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X9" s="148">
        <v>1.98</v>
      </c>
      <c r="Y9" s="148">
        <v>1.84</v>
      </c>
      <c r="Z9" s="148">
        <v>1.89</v>
      </c>
      <c r="AA9" s="148">
        <v>1.94</v>
      </c>
      <c r="AB9" s="148">
        <v>2.0299999999999998</v>
      </c>
      <c r="AC9" s="148">
        <v>2.11</v>
      </c>
      <c r="AD9" s="148">
        <v>2.17</v>
      </c>
      <c r="AE9" s="148">
        <v>2.23</v>
      </c>
      <c r="AF9" s="148">
        <v>2.33</v>
      </c>
      <c r="AG9" s="148">
        <v>2.4300000000000002</v>
      </c>
      <c r="AH9" s="148">
        <v>2.5499999999999998</v>
      </c>
      <c r="AI9" s="148">
        <v>1.62</v>
      </c>
      <c r="AJ9" s="148">
        <v>1.62</v>
      </c>
      <c r="AK9" s="148">
        <v>1.69</v>
      </c>
      <c r="AL9" s="148">
        <v>1.78</v>
      </c>
      <c r="AM9" s="148">
        <v>1.86</v>
      </c>
      <c r="AN9" s="148">
        <v>1.93</v>
      </c>
      <c r="AO9" s="148">
        <v>1.98</v>
      </c>
      <c r="AP9" s="148">
        <v>2</v>
      </c>
      <c r="AQ9" s="148">
        <v>2.02</v>
      </c>
      <c r="AR9" s="148">
        <v>2.06</v>
      </c>
    </row>
    <row r="10" spans="1:44" x14ac:dyDescent="0.35">
      <c r="A10" s="262" t="s">
        <v>100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X10" s="148">
        <v>3.84</v>
      </c>
      <c r="Y10" s="148">
        <v>4.3899999999999997</v>
      </c>
      <c r="Z10" s="148">
        <v>5.87</v>
      </c>
      <c r="AA10" s="148">
        <v>6.33</v>
      </c>
      <c r="AB10" s="148">
        <v>6.23</v>
      </c>
      <c r="AC10" s="148">
        <v>7.33</v>
      </c>
      <c r="AD10" s="148">
        <v>7.43</v>
      </c>
      <c r="AE10" s="148">
        <v>8.11</v>
      </c>
      <c r="AF10" s="148">
        <v>9.32</v>
      </c>
      <c r="AG10" s="148">
        <v>9.33</v>
      </c>
      <c r="AH10" s="148">
        <v>10.16</v>
      </c>
      <c r="AI10" s="148">
        <v>10.74</v>
      </c>
      <c r="AJ10" s="148">
        <v>11.48</v>
      </c>
      <c r="AK10" s="148">
        <v>11.69</v>
      </c>
      <c r="AL10" s="148">
        <v>10.94</v>
      </c>
      <c r="AM10" s="148">
        <v>10.68</v>
      </c>
      <c r="AN10" s="148">
        <v>10.93</v>
      </c>
      <c r="AO10" s="148">
        <v>11.25</v>
      </c>
      <c r="AP10" s="148">
        <v>11.16</v>
      </c>
      <c r="AQ10" s="148">
        <v>11.02</v>
      </c>
      <c r="AR10" s="148">
        <v>11.36</v>
      </c>
    </row>
    <row r="11" spans="1:44" x14ac:dyDescent="0.35">
      <c r="A11" s="262" t="s">
        <v>101</v>
      </c>
      <c r="B11" s="238"/>
      <c r="C11" s="238">
        <v>-3.3718305003511766</v>
      </c>
      <c r="D11" s="238">
        <v>-3.2721150048077825</v>
      </c>
      <c r="E11" s="238">
        <v>-4.1066062291390661</v>
      </c>
      <c r="F11" s="238">
        <v>-3.2270161039833969</v>
      </c>
      <c r="G11" s="238">
        <v>-3.973857967168958</v>
      </c>
      <c r="H11" s="238">
        <v>-7.5346962677252147</v>
      </c>
      <c r="I11" s="238">
        <v>-4.350302803554448</v>
      </c>
      <c r="J11" s="238">
        <v>-4.332222703083568</v>
      </c>
      <c r="K11" s="238">
        <v>-5.4247302611436554</v>
      </c>
      <c r="L11" s="238">
        <v>-4.0497042837291479</v>
      </c>
      <c r="M11" s="238"/>
      <c r="N11" s="238">
        <v>-3.7803293799157851</v>
      </c>
      <c r="O11" s="238">
        <v>-0.25646565801767268</v>
      </c>
      <c r="P11" s="238">
        <v>-4.3485891902417846</v>
      </c>
      <c r="Q11" s="238">
        <v>-2.1320421658698048</v>
      </c>
      <c r="R11" s="238">
        <v>-2.8322501235576647</v>
      </c>
      <c r="S11" s="238">
        <v>-3.331661405671186</v>
      </c>
      <c r="T11" s="238">
        <v>-1.7997894142686321</v>
      </c>
      <c r="U11" s="238">
        <v>0.47411578434321577</v>
      </c>
      <c r="V11" s="238"/>
      <c r="X11" s="148">
        <v>0.7</v>
      </c>
      <c r="Y11" s="148">
        <v>0.71</v>
      </c>
      <c r="Z11" s="148">
        <v>0.72</v>
      </c>
      <c r="AA11" s="148">
        <v>0.74</v>
      </c>
      <c r="AB11" s="148">
        <v>0.76</v>
      </c>
      <c r="AC11" s="148">
        <v>0.64</v>
      </c>
      <c r="AD11" s="148">
        <v>0.67</v>
      </c>
      <c r="AE11" s="148">
        <v>0.71</v>
      </c>
      <c r="AF11" s="148">
        <v>0.74</v>
      </c>
      <c r="AG11" s="148">
        <v>0.79</v>
      </c>
      <c r="AH11" s="148">
        <v>0.84</v>
      </c>
      <c r="AI11" s="148">
        <v>0.91</v>
      </c>
      <c r="AJ11" s="148">
        <v>0.95</v>
      </c>
      <c r="AK11" s="148">
        <v>0.96</v>
      </c>
      <c r="AL11" s="148">
        <v>0.99</v>
      </c>
      <c r="AM11" s="148">
        <v>1.03</v>
      </c>
      <c r="AN11" s="148">
        <v>1.07</v>
      </c>
      <c r="AO11" s="148">
        <v>1.0900000000000001</v>
      </c>
      <c r="AP11" s="148">
        <v>1.0900000000000001</v>
      </c>
      <c r="AQ11" s="148">
        <v>1.1100000000000001</v>
      </c>
      <c r="AR11" s="148">
        <v>1.1499999999999999</v>
      </c>
    </row>
    <row r="12" spans="1:44" x14ac:dyDescent="0.35">
      <c r="A12" s="262" t="s">
        <v>102</v>
      </c>
      <c r="B12" s="238"/>
      <c r="C12" s="238"/>
      <c r="D12" s="238"/>
      <c r="E12" s="238">
        <v>-3.25</v>
      </c>
      <c r="F12" s="238">
        <v>0.33</v>
      </c>
      <c r="G12" s="238">
        <v>3.15</v>
      </c>
      <c r="H12" s="238">
        <v>-0.76</v>
      </c>
      <c r="I12" s="238">
        <v>-6.02</v>
      </c>
      <c r="J12" s="238">
        <v>-10.08</v>
      </c>
      <c r="K12" s="238">
        <v>-4.96</v>
      </c>
      <c r="L12" s="238">
        <v>-4.3</v>
      </c>
      <c r="M12" s="238">
        <v>-9.51</v>
      </c>
      <c r="N12" s="238">
        <v>-4.8</v>
      </c>
      <c r="O12" s="238">
        <v>-3.91</v>
      </c>
      <c r="P12" s="238">
        <v>-4.05</v>
      </c>
      <c r="Q12" s="238">
        <v>-3.27</v>
      </c>
      <c r="R12" s="238">
        <v>-3.52</v>
      </c>
      <c r="S12" s="238">
        <v>-3.27</v>
      </c>
      <c r="T12" s="238">
        <v>-2.16</v>
      </c>
      <c r="U12" s="238">
        <v>-1.06</v>
      </c>
      <c r="V12" s="238"/>
      <c r="X12" s="148">
        <v>16.66</v>
      </c>
      <c r="Y12" s="148">
        <v>17.59</v>
      </c>
      <c r="Z12" s="148">
        <v>18.77</v>
      </c>
      <c r="AA12" s="148">
        <v>19.920000000000002</v>
      </c>
      <c r="AB12" s="148">
        <v>20.98</v>
      </c>
      <c r="AC12" s="148">
        <v>22.3</v>
      </c>
      <c r="AD12" s="148">
        <v>23.69</v>
      </c>
      <c r="AE12" s="148">
        <v>24.36</v>
      </c>
      <c r="AF12" s="148">
        <v>26.26</v>
      </c>
      <c r="AG12" s="148">
        <v>28.26</v>
      </c>
      <c r="AH12" s="148">
        <v>30.72</v>
      </c>
      <c r="AI12" s="148">
        <v>33.67</v>
      </c>
      <c r="AJ12" s="148">
        <v>36.119999999999997</v>
      </c>
      <c r="AK12" s="148">
        <v>38.43</v>
      </c>
      <c r="AL12" s="148">
        <v>38.590000000000003</v>
      </c>
      <c r="AM12" s="148">
        <v>40.020000000000003</v>
      </c>
      <c r="AN12" s="148">
        <v>41.94</v>
      </c>
      <c r="AO12" s="148">
        <v>43.82</v>
      </c>
      <c r="AP12" s="148">
        <v>44.58</v>
      </c>
      <c r="AQ12" s="148">
        <v>47.35</v>
      </c>
      <c r="AR12" s="148">
        <v>50.71</v>
      </c>
    </row>
    <row r="13" spans="1:44" x14ac:dyDescent="0.35">
      <c r="A13" s="262" t="s">
        <v>103</v>
      </c>
      <c r="B13" s="238">
        <v>11.825256913534648</v>
      </c>
      <c r="C13" s="238">
        <v>12.705517121602464</v>
      </c>
      <c r="D13" s="238">
        <v>0.47307286166842677</v>
      </c>
      <c r="E13" s="238">
        <v>2.8410579725105065</v>
      </c>
      <c r="F13" s="238">
        <v>-2.154487906619341</v>
      </c>
      <c r="G13" s="238">
        <v>-20.208636101212445</v>
      </c>
      <c r="H13" s="238">
        <v>-22.558785100415594</v>
      </c>
      <c r="I13" s="238">
        <v>-6.7771884000450475</v>
      </c>
      <c r="J13" s="238">
        <v>4.473571378715512</v>
      </c>
      <c r="K13" s="238">
        <v>-13.867824286401934</v>
      </c>
      <c r="L13" s="238">
        <v>-10.931167357390176</v>
      </c>
      <c r="M13" s="238">
        <v>-30.775645469989509</v>
      </c>
      <c r="N13" s="238">
        <v>23.957505323847222</v>
      </c>
      <c r="O13" s="238">
        <v>29.459951179135324</v>
      </c>
      <c r="P13" s="238">
        <v>-1.0003478897565299</v>
      </c>
      <c r="Q13" s="238">
        <v>-4.7951087400985593</v>
      </c>
      <c r="R13" s="238">
        <v>14.711769432427642</v>
      </c>
      <c r="S13" s="238">
        <v>18.258426251193846</v>
      </c>
      <c r="T13" s="238">
        <v>11.516826138275583</v>
      </c>
      <c r="U13" s="238">
        <v>-6.6751667664175729</v>
      </c>
      <c r="V13" s="238"/>
      <c r="X13" s="148">
        <v>0.84</v>
      </c>
      <c r="Y13" s="148">
        <v>0.87</v>
      </c>
      <c r="Z13" s="148">
        <v>0.89</v>
      </c>
      <c r="AA13" s="148">
        <v>0.93</v>
      </c>
      <c r="AB13" s="148">
        <v>1.04</v>
      </c>
      <c r="AC13" s="148">
        <v>1.1000000000000001</v>
      </c>
      <c r="AD13" s="148">
        <v>1.1499999999999999</v>
      </c>
      <c r="AE13" s="148">
        <v>1.31</v>
      </c>
      <c r="AF13" s="148">
        <v>1.37</v>
      </c>
      <c r="AG13" s="148">
        <v>1.47</v>
      </c>
      <c r="AH13" s="148">
        <v>1.54</v>
      </c>
      <c r="AI13" s="148">
        <v>1.61</v>
      </c>
      <c r="AJ13" s="148">
        <v>1.73</v>
      </c>
      <c r="AK13" s="148">
        <v>1.86</v>
      </c>
      <c r="AL13" s="148">
        <v>1.99</v>
      </c>
      <c r="AM13" s="148">
        <v>2.1</v>
      </c>
      <c r="AN13" s="148">
        <v>2.2000000000000002</v>
      </c>
      <c r="AO13" s="148">
        <v>2.3199999999999998</v>
      </c>
      <c r="AP13" s="148">
        <v>2.35</v>
      </c>
      <c r="AQ13" s="148">
        <v>2.4500000000000002</v>
      </c>
      <c r="AR13" s="148">
        <v>2.5299999999999998</v>
      </c>
    </row>
    <row r="14" spans="1:44" x14ac:dyDescent="0.35">
      <c r="A14" s="262" t="s">
        <v>104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X14" s="148">
        <v>1.65</v>
      </c>
      <c r="Y14" s="148">
        <v>1.7</v>
      </c>
      <c r="Z14" s="148">
        <v>1.65</v>
      </c>
      <c r="AA14" s="148">
        <v>1.68</v>
      </c>
      <c r="AB14" s="148">
        <v>1.66</v>
      </c>
      <c r="AC14" s="148">
        <v>1.69</v>
      </c>
      <c r="AD14" s="148">
        <v>1.36</v>
      </c>
      <c r="AE14" s="148">
        <v>1.52</v>
      </c>
      <c r="AF14" s="148">
        <v>1.69</v>
      </c>
      <c r="AG14" s="148">
        <v>2.12</v>
      </c>
      <c r="AH14" s="148">
        <v>2.16</v>
      </c>
      <c r="AI14" s="148">
        <v>1.94</v>
      </c>
      <c r="AJ14" s="148">
        <v>2.54</v>
      </c>
      <c r="AK14" s="148">
        <v>2.0099999999999998</v>
      </c>
      <c r="AL14" s="148">
        <v>2.16</v>
      </c>
      <c r="AM14" s="148">
        <v>1.95</v>
      </c>
      <c r="AN14" s="148">
        <v>2.2000000000000002</v>
      </c>
      <c r="AO14" s="148">
        <v>2.2799999999999998</v>
      </c>
      <c r="AP14" s="148">
        <v>2.27</v>
      </c>
      <c r="AQ14" s="148">
        <v>2.3199999999999998</v>
      </c>
      <c r="AR14" s="148">
        <v>2.41</v>
      </c>
    </row>
    <row r="15" spans="1:44" x14ac:dyDescent="0.35">
      <c r="A15" s="262" t="s">
        <v>105</v>
      </c>
      <c r="B15" s="238">
        <v>-1.7404652451837592</v>
      </c>
      <c r="C15" s="238">
        <v>-1.5815071982857725</v>
      </c>
      <c r="D15" s="238">
        <v>-6.59189372254429</v>
      </c>
      <c r="E15" s="238">
        <v>-12.641984258759779</v>
      </c>
      <c r="F15" s="238">
        <v>-11.687160556441926</v>
      </c>
      <c r="G15" s="238">
        <v>-4.2014459807654188</v>
      </c>
      <c r="H15" s="238">
        <v>-6.6713955772676288</v>
      </c>
      <c r="I15" s="238">
        <v>-6.7534836210361204</v>
      </c>
      <c r="J15" s="238">
        <v>-2.1222608717343041</v>
      </c>
      <c r="K15" s="238">
        <v>-3.3036796413833822</v>
      </c>
      <c r="L15" s="238">
        <v>-7.106748680802129</v>
      </c>
      <c r="M15" s="238">
        <v>-6.3662640471063545</v>
      </c>
      <c r="N15" s="238">
        <v>-10.378172118414756</v>
      </c>
      <c r="O15" s="238">
        <v>-11.714901919750135</v>
      </c>
      <c r="P15" s="238">
        <v>-10.640419211867872</v>
      </c>
      <c r="Q15" s="238">
        <v>-7.2502914316443681</v>
      </c>
      <c r="R15" s="238">
        <v>-5.4720988612122268</v>
      </c>
      <c r="S15" s="238">
        <v>-5.2392838328258176</v>
      </c>
      <c r="T15" s="238">
        <v>-2.5254142727329247</v>
      </c>
      <c r="U15" s="238">
        <v>-4.0510444565181842</v>
      </c>
      <c r="V15" s="238">
        <v>-4.0702460494776194</v>
      </c>
      <c r="X15" s="148">
        <v>19.23</v>
      </c>
      <c r="Y15" s="148">
        <v>20.25</v>
      </c>
      <c r="Z15" s="148">
        <v>22.82</v>
      </c>
      <c r="AA15" s="148">
        <v>25.4</v>
      </c>
      <c r="AB15" s="148">
        <v>28.23</v>
      </c>
      <c r="AC15" s="148">
        <v>31.37</v>
      </c>
      <c r="AD15" s="148">
        <v>34.44</v>
      </c>
      <c r="AE15" s="148">
        <v>38.119999999999997</v>
      </c>
      <c r="AF15" s="148">
        <v>43.02</v>
      </c>
      <c r="AG15" s="148">
        <v>47.69</v>
      </c>
      <c r="AH15" s="148">
        <v>52.28</v>
      </c>
      <c r="AI15" s="148">
        <v>57.73</v>
      </c>
      <c r="AJ15" s="148">
        <v>63.69</v>
      </c>
      <c r="AK15" s="148">
        <v>69.39</v>
      </c>
      <c r="AL15" s="148">
        <v>75.33</v>
      </c>
      <c r="AM15" s="148">
        <v>81.489999999999995</v>
      </c>
      <c r="AN15" s="148">
        <v>87.68</v>
      </c>
      <c r="AO15" s="148">
        <v>94</v>
      </c>
      <c r="AP15" s="148">
        <v>99.69</v>
      </c>
      <c r="AQ15" s="148">
        <v>103.68</v>
      </c>
      <c r="AR15" s="148">
        <v>108.29</v>
      </c>
    </row>
    <row r="16" spans="1:44" x14ac:dyDescent="0.35">
      <c r="A16" s="262" t="s">
        <v>106</v>
      </c>
      <c r="B16" s="238"/>
      <c r="C16" s="238">
        <v>0.54119657821214717</v>
      </c>
      <c r="D16" s="238">
        <v>-3.1522807394391816</v>
      </c>
      <c r="E16" s="238">
        <v>-4.2221970692753397</v>
      </c>
      <c r="F16" s="238">
        <v>-6.2232462322953142</v>
      </c>
      <c r="G16" s="238">
        <v>-6.1947797632499162</v>
      </c>
      <c r="H16" s="238">
        <v>-0.40265026504261553</v>
      </c>
      <c r="I16" s="238">
        <v>1.9311041420466906</v>
      </c>
      <c r="J16" s="238">
        <v>1.1339118038364617</v>
      </c>
      <c r="K16" s="238">
        <v>-7.6713522949550832</v>
      </c>
      <c r="L16" s="238">
        <v>-6.5570715042112759</v>
      </c>
      <c r="M16" s="238">
        <v>-7.0593565590432661</v>
      </c>
      <c r="N16" s="238">
        <v>-6.8775871396259083</v>
      </c>
      <c r="O16" s="238">
        <v>-3.9022806216491603</v>
      </c>
      <c r="P16" s="238">
        <v>-5.127966435998446</v>
      </c>
      <c r="Q16" s="238">
        <v>-6.3287559972561223</v>
      </c>
      <c r="R16" s="238">
        <v>-8.0833252359425618</v>
      </c>
      <c r="S16" s="238">
        <v>-2.0444522307982065</v>
      </c>
      <c r="T16" s="238">
        <v>-4.7762185195390892</v>
      </c>
      <c r="U16" s="238">
        <v>-4.6154169009623285</v>
      </c>
      <c r="V16" s="238"/>
      <c r="X16" s="148">
        <v>1.01</v>
      </c>
      <c r="Y16" s="148">
        <v>1.03</v>
      </c>
      <c r="Z16" s="148">
        <v>1.1200000000000001</v>
      </c>
      <c r="AA16" s="148">
        <v>1.1000000000000001</v>
      </c>
      <c r="AB16" s="148">
        <v>1.0900000000000001</v>
      </c>
      <c r="AC16" s="148">
        <v>1.1299999999999999</v>
      </c>
      <c r="AD16" s="148">
        <v>1.2</v>
      </c>
      <c r="AE16" s="148">
        <v>1.28</v>
      </c>
      <c r="AF16" s="148">
        <v>1.35</v>
      </c>
      <c r="AG16" s="148">
        <v>1.24</v>
      </c>
      <c r="AH16" s="148">
        <v>1.31</v>
      </c>
      <c r="AI16" s="148">
        <v>1.34</v>
      </c>
      <c r="AJ16" s="148">
        <v>1.32</v>
      </c>
      <c r="AK16" s="148">
        <v>1.38</v>
      </c>
      <c r="AL16" s="148">
        <v>1.4</v>
      </c>
      <c r="AM16" s="148">
        <v>1.47</v>
      </c>
      <c r="AN16" s="148">
        <v>1.58</v>
      </c>
      <c r="AO16" s="148">
        <v>1.75</v>
      </c>
      <c r="AP16" s="148">
        <v>1.64</v>
      </c>
      <c r="AQ16" s="148">
        <v>1.71</v>
      </c>
      <c r="AR16" s="148">
        <v>1.8</v>
      </c>
    </row>
    <row r="17" spans="1:44" x14ac:dyDescent="0.35">
      <c r="A17" s="262" t="s">
        <v>107</v>
      </c>
      <c r="B17" s="238">
        <v>-6.7665471294203998</v>
      </c>
      <c r="C17" s="238">
        <v>-5.3754396584887107</v>
      </c>
      <c r="D17" s="238">
        <v>-4.4657369293916584</v>
      </c>
      <c r="E17" s="238">
        <v>-5.4591788751686572</v>
      </c>
      <c r="F17" s="238">
        <v>-5.2452367457890618</v>
      </c>
      <c r="G17" s="238">
        <v>-7.2364845474230481</v>
      </c>
      <c r="H17" s="238">
        <v>-6.2923424024489387</v>
      </c>
      <c r="I17" s="238">
        <v>-6.0051471480815399</v>
      </c>
      <c r="J17" s="238">
        <v>-4.7697021125779209</v>
      </c>
      <c r="K17" s="238">
        <v>-17.116529307508955</v>
      </c>
      <c r="L17" s="238">
        <v>-13.597981804479472</v>
      </c>
      <c r="M17" s="238">
        <v>-14.203471916070074</v>
      </c>
      <c r="N17" s="238">
        <v>-11.182772356293629</v>
      </c>
      <c r="O17" s="238">
        <v>-11.60079783649724</v>
      </c>
      <c r="P17" s="238">
        <v>-31.932837667414262</v>
      </c>
      <c r="Q17" s="238">
        <v>5.0301858265508796</v>
      </c>
      <c r="R17" s="238">
        <v>-1.60638873405255</v>
      </c>
      <c r="S17" s="238">
        <v>-2.3404243217128085</v>
      </c>
      <c r="T17" s="238">
        <v>18.936246900730229</v>
      </c>
      <c r="U17" s="238">
        <v>28.826637521493232</v>
      </c>
      <c r="V17" s="238">
        <v>15.78236080824883</v>
      </c>
      <c r="X17" s="148">
        <v>5.73</v>
      </c>
      <c r="Y17" s="148">
        <v>5.8</v>
      </c>
      <c r="Z17" s="148">
        <v>5.94</v>
      </c>
      <c r="AA17" s="148">
        <v>6.11</v>
      </c>
      <c r="AB17" s="148">
        <v>6.09</v>
      </c>
      <c r="AC17" s="148">
        <v>6.51</v>
      </c>
      <c r="AD17" s="148">
        <v>6.78</v>
      </c>
      <c r="AE17" s="148">
        <v>6.7</v>
      </c>
      <c r="AF17" s="148">
        <v>7.03</v>
      </c>
      <c r="AG17" s="148">
        <v>7.42</v>
      </c>
      <c r="AH17" s="148">
        <v>7.86</v>
      </c>
      <c r="AI17" s="148">
        <v>8.17</v>
      </c>
      <c r="AJ17" s="148">
        <v>8.4700000000000006</v>
      </c>
      <c r="AK17" s="148">
        <v>8.7899999999999991</v>
      </c>
      <c r="AL17" s="148">
        <v>9.75</v>
      </c>
      <c r="AM17" s="148">
        <v>10.75</v>
      </c>
      <c r="AN17" s="148">
        <v>11.43</v>
      </c>
      <c r="AO17" s="148">
        <v>12.08</v>
      </c>
      <c r="AP17" s="148">
        <v>12.93</v>
      </c>
      <c r="AQ17" s="148">
        <v>13.4</v>
      </c>
      <c r="AR17" s="148">
        <v>14</v>
      </c>
    </row>
    <row r="18" spans="1:44" x14ac:dyDescent="0.35">
      <c r="A18" s="262" t="s">
        <v>108</v>
      </c>
      <c r="B18" s="238">
        <v>-0.30356485353500512</v>
      </c>
      <c r="C18" s="238">
        <v>-6.0180380802484848E-2</v>
      </c>
      <c r="D18" s="238">
        <v>2.605763693320184</v>
      </c>
      <c r="E18" s="238">
        <v>-1.7859175922130222</v>
      </c>
      <c r="F18" s="238">
        <v>-6.7653047388380809</v>
      </c>
      <c r="G18" s="238">
        <v>-4.3980079743984479</v>
      </c>
      <c r="H18" s="238">
        <v>-3.3151146606044923</v>
      </c>
      <c r="I18" s="238">
        <v>-5.7353195446699994</v>
      </c>
      <c r="J18" s="238">
        <v>-8.3294764718901764</v>
      </c>
      <c r="K18" s="238">
        <v>-1.2775356430406648</v>
      </c>
      <c r="L18" s="238">
        <v>-8.4144736954655475</v>
      </c>
      <c r="M18" s="238">
        <v>-5.0195445285144284</v>
      </c>
      <c r="N18" s="238">
        <v>0.59817928623627925</v>
      </c>
      <c r="O18" s="238">
        <v>1.9978308793329236</v>
      </c>
      <c r="P18" s="238">
        <v>0.85294555637147385</v>
      </c>
      <c r="Q18" s="238">
        <v>0.28729980450030457</v>
      </c>
      <c r="R18" s="238">
        <v>-3.59784918646998</v>
      </c>
      <c r="S18" s="238">
        <v>-8.8501375222288008</v>
      </c>
      <c r="T18" s="238">
        <v>-2.7018007523358789</v>
      </c>
      <c r="U18" s="238">
        <v>-0.86223075653244441</v>
      </c>
      <c r="V18" s="238"/>
      <c r="X18" s="148">
        <v>0.7</v>
      </c>
      <c r="Y18" s="148">
        <v>0.71</v>
      </c>
      <c r="Z18" s="148">
        <v>0.72</v>
      </c>
      <c r="AA18" s="148">
        <v>0.76</v>
      </c>
      <c r="AB18" s="148">
        <v>0.77</v>
      </c>
      <c r="AC18" s="148">
        <v>0.8</v>
      </c>
      <c r="AD18" s="148">
        <v>0.82</v>
      </c>
      <c r="AE18" s="148">
        <v>0.85</v>
      </c>
      <c r="AF18" s="148">
        <v>0.89</v>
      </c>
      <c r="AG18" s="148">
        <v>0.96</v>
      </c>
      <c r="AH18" s="148">
        <v>0.95</v>
      </c>
      <c r="AI18" s="148">
        <v>0.98</v>
      </c>
      <c r="AJ18" s="148">
        <v>0.99</v>
      </c>
      <c r="AK18" s="148">
        <v>1.05</v>
      </c>
      <c r="AL18" s="148">
        <v>1.1100000000000001</v>
      </c>
      <c r="AM18" s="148">
        <v>1.18</v>
      </c>
      <c r="AN18" s="148">
        <v>1.22</v>
      </c>
      <c r="AO18" s="148">
        <v>1.27</v>
      </c>
      <c r="AP18" s="148">
        <v>1.26</v>
      </c>
      <c r="AQ18" s="148">
        <v>1.31</v>
      </c>
      <c r="AR18" s="148">
        <v>1.36</v>
      </c>
    </row>
    <row r="19" spans="1:44" x14ac:dyDescent="0.35">
      <c r="A19" s="262" t="s">
        <v>109</v>
      </c>
      <c r="B19" s="238">
        <v>6.6051252309721766</v>
      </c>
      <c r="C19" s="238">
        <v>3.8395982366470878</v>
      </c>
      <c r="D19" s="238">
        <v>6.666382632913292</v>
      </c>
      <c r="E19" s="238">
        <v>9.8515122882711808</v>
      </c>
      <c r="F19" s="238">
        <v>15.738106123904034</v>
      </c>
      <c r="G19" s="238">
        <v>22.188657467357707</v>
      </c>
      <c r="H19" s="238">
        <v>19.511605967153962</v>
      </c>
      <c r="I19" s="238">
        <v>3.1701907391866957</v>
      </c>
      <c r="J19" s="238">
        <v>-7.0844847957833386</v>
      </c>
      <c r="K19" s="238">
        <v>-8.1738526892461412</v>
      </c>
      <c r="L19" s="238">
        <v>-15.219508097647092</v>
      </c>
      <c r="M19" s="238">
        <v>-7.0839464091992568</v>
      </c>
      <c r="N19" s="238">
        <v>-5.0188232435914371</v>
      </c>
      <c r="O19" s="238">
        <v>-3.2901400647318702</v>
      </c>
      <c r="P19" s="238">
        <v>-8.0825983008593631</v>
      </c>
      <c r="Q19" s="238">
        <v>-6.2080209106295055</v>
      </c>
      <c r="R19" s="238">
        <v>-2.1754906789075901</v>
      </c>
      <c r="S19" s="238">
        <v>-2.9682728587881115</v>
      </c>
      <c r="T19" s="238">
        <v>-0.85995098443453644</v>
      </c>
      <c r="U19" s="238">
        <v>-3.829319393811935</v>
      </c>
      <c r="V19" s="238">
        <v>-5.8701717253484036</v>
      </c>
      <c r="X19" s="148">
        <v>1.38</v>
      </c>
      <c r="Y19" s="148">
        <v>1.45</v>
      </c>
      <c r="Z19" s="148">
        <v>1.48</v>
      </c>
      <c r="AA19" s="148">
        <v>1.52</v>
      </c>
      <c r="AB19" s="148">
        <v>1.59</v>
      </c>
      <c r="AC19" s="148">
        <v>1.81</v>
      </c>
      <c r="AD19" s="148">
        <v>1.91</v>
      </c>
      <c r="AE19" s="148">
        <v>1.89</v>
      </c>
      <c r="AF19" s="148">
        <v>1.99</v>
      </c>
      <c r="AG19" s="148">
        <v>2.08</v>
      </c>
      <c r="AH19" s="148">
        <v>2.21</v>
      </c>
      <c r="AI19" s="148">
        <v>2.25</v>
      </c>
      <c r="AJ19" s="148">
        <v>2.29</v>
      </c>
      <c r="AK19" s="148">
        <v>2.36</v>
      </c>
      <c r="AL19" s="148">
        <v>2.4500000000000002</v>
      </c>
      <c r="AM19" s="148">
        <v>2.37</v>
      </c>
      <c r="AN19" s="148">
        <v>2.34</v>
      </c>
      <c r="AO19" s="148">
        <v>2.4</v>
      </c>
      <c r="AP19" s="148">
        <v>2.2400000000000002</v>
      </c>
      <c r="AQ19" s="148">
        <v>2.2799999999999998</v>
      </c>
      <c r="AR19" s="148">
        <v>2.33</v>
      </c>
    </row>
    <row r="20" spans="1:44" x14ac:dyDescent="0.35">
      <c r="A20" s="262" t="s">
        <v>110</v>
      </c>
      <c r="B20" s="238"/>
      <c r="C20" s="238"/>
      <c r="D20" s="238">
        <v>-17.806790881686847</v>
      </c>
      <c r="E20" s="238">
        <v>-19.341030752850052</v>
      </c>
      <c r="F20" s="238">
        <v>-15.443644226320821</v>
      </c>
      <c r="G20" s="238">
        <v>-16.253453122722288</v>
      </c>
      <c r="H20" s="238">
        <v>-20.527517608325201</v>
      </c>
      <c r="I20" s="238">
        <v>-15.678247923200111</v>
      </c>
      <c r="J20" s="238">
        <v>-42.713631699803798</v>
      </c>
      <c r="K20" s="238">
        <v>-52.485347018680571</v>
      </c>
      <c r="L20" s="238">
        <v>-59.995550992899801</v>
      </c>
      <c r="M20" s="238">
        <v>-32.820968837002638</v>
      </c>
      <c r="N20" s="238">
        <v>-19.919835988172498</v>
      </c>
      <c r="O20" s="238">
        <v>5.3024253714188978</v>
      </c>
      <c r="P20" s="238">
        <v>-8.1226127989488113</v>
      </c>
      <c r="Q20" s="238">
        <v>-16.679832378301267</v>
      </c>
      <c r="R20" s="238">
        <v>-19.694437325236649</v>
      </c>
      <c r="S20" s="238">
        <v>-19.68321667350062</v>
      </c>
      <c r="T20" s="238"/>
      <c r="U20" s="238"/>
      <c r="V20" s="238"/>
      <c r="X20" s="148">
        <v>1.25</v>
      </c>
      <c r="Y20" s="148">
        <v>0.87</v>
      </c>
      <c r="Z20" s="148">
        <v>0.9</v>
      </c>
      <c r="AA20" s="148">
        <v>0.94</v>
      </c>
      <c r="AB20" s="148">
        <v>1.07</v>
      </c>
      <c r="AC20" s="148">
        <v>1.47</v>
      </c>
      <c r="AD20" s="148">
        <v>1.59</v>
      </c>
      <c r="AE20" s="148">
        <v>1.72</v>
      </c>
      <c r="AF20" s="148">
        <v>1.84</v>
      </c>
      <c r="AG20" s="148">
        <v>1.99</v>
      </c>
      <c r="AH20" s="148">
        <v>2.2200000000000002</v>
      </c>
      <c r="AI20" s="148">
        <v>2.3199999999999998</v>
      </c>
      <c r="AJ20" s="148">
        <v>2.44</v>
      </c>
      <c r="AK20" s="148">
        <v>2.67</v>
      </c>
      <c r="AL20" s="148">
        <v>2.66</v>
      </c>
      <c r="AM20" s="148">
        <v>2.72</v>
      </c>
      <c r="AN20" s="148">
        <v>2.76</v>
      </c>
      <c r="AO20" s="148">
        <v>2.69</v>
      </c>
      <c r="AP20" s="148">
        <v>2.62</v>
      </c>
      <c r="AQ20" s="148">
        <v>2.74</v>
      </c>
      <c r="AR20" s="148">
        <v>2.83</v>
      </c>
    </row>
    <row r="21" spans="1:44" x14ac:dyDescent="0.35">
      <c r="A21" s="262" t="s">
        <v>111</v>
      </c>
      <c r="B21" s="238">
        <v>-8.9135982855749507</v>
      </c>
      <c r="C21" s="238">
        <v>-5.1463263939292565</v>
      </c>
      <c r="D21" s="238">
        <v>-7.8779924807824182</v>
      </c>
      <c r="E21" s="238">
        <v>-12.530821773332001</v>
      </c>
      <c r="F21" s="238">
        <v>-9.1551743318891514</v>
      </c>
      <c r="G21" s="238">
        <v>-9.8857019750857624</v>
      </c>
      <c r="H21" s="238">
        <v>-15.636461388078962</v>
      </c>
      <c r="I21" s="238">
        <v>-18.171855768288573</v>
      </c>
      <c r="J21" s="238">
        <v>-8.9485361712922185</v>
      </c>
      <c r="K21" s="238">
        <v>-6.7277511442434923</v>
      </c>
      <c r="L21" s="238">
        <v>-7.4627101770492681</v>
      </c>
      <c r="M21" s="238">
        <v>-6.5054985420335942</v>
      </c>
      <c r="N21" s="238">
        <v>-0.64912376649424364</v>
      </c>
      <c r="O21" s="238">
        <v>-2.2594184136693767</v>
      </c>
      <c r="P21" s="238">
        <v>0.37814257528390421</v>
      </c>
      <c r="Q21" s="238">
        <v>-0.22858979938303914</v>
      </c>
      <c r="R21" s="238">
        <v>0.71256088024207465</v>
      </c>
      <c r="S21" s="238">
        <v>-2.1436638020774135</v>
      </c>
      <c r="T21" s="238">
        <v>-4.7745644935452729</v>
      </c>
      <c r="U21" s="238">
        <v>-5.0310190455525419</v>
      </c>
      <c r="V21" s="238"/>
      <c r="X21" s="148">
        <v>7.14</v>
      </c>
      <c r="Y21" s="148">
        <v>7.84</v>
      </c>
      <c r="Z21" s="148">
        <v>8.25</v>
      </c>
      <c r="AA21" s="148">
        <v>8.6300000000000008</v>
      </c>
      <c r="AB21" s="148">
        <v>9.06</v>
      </c>
      <c r="AC21" s="148">
        <v>9.6300000000000008</v>
      </c>
      <c r="AD21" s="148">
        <v>10.27</v>
      </c>
      <c r="AE21" s="148">
        <v>9.86</v>
      </c>
      <c r="AF21" s="148">
        <v>9.93</v>
      </c>
      <c r="AG21" s="148">
        <v>10.08</v>
      </c>
      <c r="AH21" s="148">
        <v>10.39</v>
      </c>
      <c r="AI21" s="148">
        <v>10.62</v>
      </c>
      <c r="AJ21" s="148">
        <v>10.98</v>
      </c>
      <c r="AK21" s="148">
        <v>11.32</v>
      </c>
      <c r="AL21" s="148">
        <v>11.78</v>
      </c>
      <c r="AM21" s="148">
        <v>12.24</v>
      </c>
      <c r="AN21" s="148">
        <v>12.63</v>
      </c>
      <c r="AO21" s="148">
        <v>13.19</v>
      </c>
      <c r="AP21" s="148">
        <v>12.25</v>
      </c>
      <c r="AQ21" s="148">
        <v>12.79</v>
      </c>
      <c r="AR21" s="148">
        <v>13.24</v>
      </c>
    </row>
    <row r="22" spans="1:44" x14ac:dyDescent="0.35">
      <c r="A22" s="262" t="s">
        <v>112</v>
      </c>
      <c r="B22" s="238">
        <v>-3.94494805532032</v>
      </c>
      <c r="C22" s="238">
        <v>-5.3317468919204529</v>
      </c>
      <c r="D22" s="238">
        <v>-7.491806776500991</v>
      </c>
      <c r="E22" s="238">
        <v>-9.5238929347159598</v>
      </c>
      <c r="F22" s="238">
        <v>-5.269113711786841</v>
      </c>
      <c r="G22" s="238">
        <v>-6.4798325973538322</v>
      </c>
      <c r="H22" s="238">
        <v>-8.9542897854015209</v>
      </c>
      <c r="I22" s="238">
        <v>-6.0337420383018108</v>
      </c>
      <c r="J22" s="238">
        <v>-9.5700793037505658</v>
      </c>
      <c r="K22" s="238">
        <v>-9.7587211778375238</v>
      </c>
      <c r="L22" s="238">
        <v>-8.4879804439528801</v>
      </c>
      <c r="M22" s="238">
        <v>-15.391592076763178</v>
      </c>
      <c r="N22" s="238">
        <v>-12.822351301499497</v>
      </c>
      <c r="O22" s="238">
        <v>-11.54537609559061</v>
      </c>
      <c r="P22" s="238">
        <v>-12.713400807721897</v>
      </c>
      <c r="Q22" s="238">
        <v>-17.420870993836772</v>
      </c>
      <c r="R22" s="238">
        <v>-17.040251756095632</v>
      </c>
      <c r="S22" s="238">
        <v>-11.981928267929391</v>
      </c>
      <c r="T22" s="238">
        <v>-12.162530794960059</v>
      </c>
      <c r="U22" s="238">
        <v>-12.243828646877823</v>
      </c>
      <c r="V22" s="238"/>
      <c r="X22" s="148">
        <v>3.22</v>
      </c>
      <c r="Y22" s="148">
        <v>3.4</v>
      </c>
      <c r="Z22" s="148">
        <v>3.59</v>
      </c>
      <c r="AA22" s="148">
        <v>3.7</v>
      </c>
      <c r="AB22" s="148">
        <v>3.88</v>
      </c>
      <c r="AC22" s="148">
        <v>4.25</v>
      </c>
      <c r="AD22" s="148">
        <v>4.57</v>
      </c>
      <c r="AE22" s="148">
        <v>4.95</v>
      </c>
      <c r="AF22" s="148">
        <v>5.29</v>
      </c>
      <c r="AG22" s="148">
        <v>5.83</v>
      </c>
      <c r="AH22" s="148">
        <v>6.09</v>
      </c>
      <c r="AI22" s="148">
        <v>6.79</v>
      </c>
      <c r="AJ22" s="148">
        <v>7.58</v>
      </c>
      <c r="AK22" s="148">
        <v>8.2200000000000006</v>
      </c>
      <c r="AL22" s="148">
        <v>8.86</v>
      </c>
      <c r="AM22" s="148">
        <v>9.7899999999999991</v>
      </c>
      <c r="AN22" s="148">
        <v>10.220000000000001</v>
      </c>
      <c r="AO22" s="148">
        <v>10.78</v>
      </c>
      <c r="AP22" s="148">
        <v>10.88</v>
      </c>
      <c r="AQ22" s="148">
        <v>11.27</v>
      </c>
      <c r="AR22" s="148">
        <v>11.43</v>
      </c>
    </row>
    <row r="23" spans="1:44" x14ac:dyDescent="0.35">
      <c r="A23" s="262" t="s">
        <v>113</v>
      </c>
      <c r="B23" s="238">
        <v>-3.8257315914930299</v>
      </c>
      <c r="C23" s="238">
        <v>-5.7611023710370466</v>
      </c>
      <c r="D23" s="238">
        <v>-7.5116306641360433</v>
      </c>
      <c r="E23" s="238">
        <v>-7.0089904388360171</v>
      </c>
      <c r="F23" s="238">
        <v>-3.1675488665369231</v>
      </c>
      <c r="G23" s="238">
        <v>-7.1342925813039599</v>
      </c>
      <c r="H23" s="238">
        <v>-10.852730030944349</v>
      </c>
      <c r="I23" s="238">
        <v>-6.4259854145324287</v>
      </c>
      <c r="J23" s="238">
        <v>-11.143066690691624</v>
      </c>
      <c r="K23" s="238">
        <v>-5.0579619717994735</v>
      </c>
      <c r="L23" s="238">
        <v>-2.191372182936719</v>
      </c>
      <c r="M23" s="238">
        <v>-2.8301747862568361</v>
      </c>
      <c r="N23" s="238">
        <v>-4.7110238519578935</v>
      </c>
      <c r="O23" s="238">
        <v>-5.3240556733684352</v>
      </c>
      <c r="P23" s="238">
        <v>-7.2425113827559393</v>
      </c>
      <c r="Q23" s="238">
        <v>-7.8936701185413503</v>
      </c>
      <c r="R23" s="238">
        <v>-4.8987255373129095</v>
      </c>
      <c r="S23" s="238">
        <v>-7.4579627167872777</v>
      </c>
      <c r="T23" s="238">
        <v>-2.1739165711655759</v>
      </c>
      <c r="U23" s="238">
        <v>-7.6051876057178376</v>
      </c>
      <c r="V23" s="238"/>
      <c r="X23" s="148">
        <v>4.55</v>
      </c>
      <c r="Y23" s="148">
        <v>5.14</v>
      </c>
      <c r="Z23" s="148">
        <v>4.83</v>
      </c>
      <c r="AA23" s="148">
        <v>5.33</v>
      </c>
      <c r="AB23" s="148">
        <v>6</v>
      </c>
      <c r="AC23" s="148">
        <v>6.49</v>
      </c>
      <c r="AD23" s="148">
        <v>7.11</v>
      </c>
      <c r="AE23" s="148">
        <v>7.95</v>
      </c>
      <c r="AF23" s="148">
        <v>8.81</v>
      </c>
      <c r="AG23" s="148">
        <v>9.49</v>
      </c>
      <c r="AH23" s="148">
        <v>10.56</v>
      </c>
      <c r="AI23" s="148">
        <v>11.3</v>
      </c>
      <c r="AJ23" s="148">
        <v>12.18</v>
      </c>
      <c r="AK23" s="148">
        <v>13.09</v>
      </c>
      <c r="AL23" s="148">
        <v>14.26</v>
      </c>
      <c r="AM23" s="148">
        <v>15.22</v>
      </c>
      <c r="AN23" s="148">
        <v>16.25</v>
      </c>
      <c r="AO23" s="148">
        <v>17.27</v>
      </c>
      <c r="AP23" s="148">
        <v>17.260000000000002</v>
      </c>
      <c r="AQ23" s="148">
        <v>17.79</v>
      </c>
      <c r="AR23" s="148">
        <v>18.239999999999998</v>
      </c>
    </row>
    <row r="24" spans="1:44" x14ac:dyDescent="0.35">
      <c r="A24" s="262" t="s">
        <v>114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>
        <v>-18.223160371794958</v>
      </c>
      <c r="M24" s="238">
        <v>-17.468455432981564</v>
      </c>
      <c r="N24" s="238">
        <v>-22.345237542252413</v>
      </c>
      <c r="O24" s="238">
        <v>-15.501346297442851</v>
      </c>
      <c r="P24" s="238">
        <v>-11.045695110408721</v>
      </c>
      <c r="Q24" s="238">
        <v>-10.426267982212959</v>
      </c>
      <c r="R24" s="238">
        <v>-13.017727418785652</v>
      </c>
      <c r="S24" s="238">
        <v>-10.303671486476041</v>
      </c>
      <c r="T24" s="238">
        <v>-6.8547400319788663</v>
      </c>
      <c r="U24" s="238">
        <v>-8.0816582926186573</v>
      </c>
      <c r="V24" s="238"/>
      <c r="X24" s="148">
        <v>3.43</v>
      </c>
      <c r="Y24" s="148">
        <v>3.67</v>
      </c>
      <c r="Z24" s="148">
        <v>3.84</v>
      </c>
      <c r="AA24" s="148">
        <v>4.17</v>
      </c>
      <c r="AB24" s="148">
        <v>4.93</v>
      </c>
      <c r="AC24" s="148">
        <v>4.84</v>
      </c>
      <c r="AD24" s="148">
        <v>4.82</v>
      </c>
      <c r="AE24" s="148">
        <v>4.83</v>
      </c>
      <c r="AF24" s="148">
        <v>4.95</v>
      </c>
      <c r="AG24" s="148">
        <v>5.16</v>
      </c>
      <c r="AH24" s="148">
        <v>5.39</v>
      </c>
      <c r="AI24" s="148">
        <v>5.61</v>
      </c>
      <c r="AJ24" s="148">
        <v>5.85</v>
      </c>
      <c r="AK24" s="148">
        <v>6.17</v>
      </c>
      <c r="AL24" s="148">
        <v>6.24</v>
      </c>
      <c r="AM24" s="148">
        <v>6.46</v>
      </c>
      <c r="AN24" s="148">
        <v>6.6</v>
      </c>
      <c r="AO24" s="148">
        <v>6.98</v>
      </c>
      <c r="AP24" s="148">
        <v>6.86</v>
      </c>
      <c r="AQ24" s="148">
        <v>7.07</v>
      </c>
      <c r="AR24" s="148">
        <v>7.36</v>
      </c>
    </row>
    <row r="25" spans="1:44" x14ac:dyDescent="0.35">
      <c r="A25" s="262" t="s">
        <v>115</v>
      </c>
      <c r="B25" s="238"/>
      <c r="C25" s="238"/>
      <c r="D25" s="238"/>
      <c r="E25" s="238">
        <v>-8.9040639212241626</v>
      </c>
      <c r="F25" s="238">
        <v>-8.2318496608409131</v>
      </c>
      <c r="G25" s="238">
        <v>-7.5228177044480056</v>
      </c>
      <c r="H25" s="238">
        <v>-9.13656444314155</v>
      </c>
      <c r="I25" s="238">
        <v>-10.291581715111409</v>
      </c>
      <c r="J25" s="238">
        <v>-15.123763995757352</v>
      </c>
      <c r="K25" s="238">
        <v>-23.146749341367791</v>
      </c>
      <c r="L25" s="238">
        <v>-41.526848052180014</v>
      </c>
      <c r="M25" s="238">
        <v>-36.840641244308308</v>
      </c>
      <c r="N25" s="238">
        <v>-32.722486719006127</v>
      </c>
      <c r="O25" s="238">
        <v>-37.288307957919606</v>
      </c>
      <c r="P25" s="238">
        <v>-34.064334237222319</v>
      </c>
      <c r="Q25" s="238">
        <v>-18.254572368294461</v>
      </c>
      <c r="R25" s="238">
        <v>-32.198042937029534</v>
      </c>
      <c r="S25" s="238">
        <v>-19.142672328038422</v>
      </c>
      <c r="T25" s="238">
        <v>-27.550650441059116</v>
      </c>
      <c r="U25" s="238">
        <v>-22.823477118541078</v>
      </c>
      <c r="V25" s="238">
        <v>-35.26580486541495</v>
      </c>
      <c r="X25" s="148">
        <v>6.39</v>
      </c>
      <c r="Y25" s="148">
        <v>6.83</v>
      </c>
      <c r="Z25" s="148">
        <v>7.37</v>
      </c>
      <c r="AA25" s="148">
        <v>7.86</v>
      </c>
      <c r="AB25" s="148">
        <v>8.6300000000000008</v>
      </c>
      <c r="AC25" s="148">
        <v>9.2899999999999991</v>
      </c>
      <c r="AD25" s="148">
        <v>9.9700000000000006</v>
      </c>
      <c r="AE25" s="148">
        <v>10.6</v>
      </c>
      <c r="AF25" s="148">
        <v>11.29</v>
      </c>
      <c r="AG25" s="148">
        <v>12.13</v>
      </c>
      <c r="AH25" s="148">
        <v>13.01</v>
      </c>
      <c r="AI25" s="148">
        <v>13.92</v>
      </c>
      <c r="AJ25" s="148">
        <v>14.95</v>
      </c>
      <c r="AK25" s="148">
        <v>15.95</v>
      </c>
      <c r="AL25" s="148">
        <v>16.559999999999999</v>
      </c>
      <c r="AM25" s="148">
        <v>17.18</v>
      </c>
      <c r="AN25" s="148">
        <v>17.77</v>
      </c>
      <c r="AO25" s="148">
        <v>18.18</v>
      </c>
      <c r="AP25" s="148">
        <v>17.96</v>
      </c>
      <c r="AQ25" s="148">
        <v>18.37</v>
      </c>
      <c r="AR25" s="148">
        <v>19.11</v>
      </c>
    </row>
    <row r="26" spans="1:44" x14ac:dyDescent="0.35">
      <c r="A26" s="262" t="s">
        <v>116</v>
      </c>
      <c r="B26" s="238">
        <v>-5.9509524135201231</v>
      </c>
      <c r="C26" s="238">
        <v>-6.4575065503314963</v>
      </c>
      <c r="D26" s="238">
        <v>-6.1501998209805704</v>
      </c>
      <c r="E26" s="238">
        <v>-7.1095649765916287</v>
      </c>
      <c r="F26" s="238">
        <v>-6.6018202342600834</v>
      </c>
      <c r="G26" s="238">
        <v>-6.1368098503908772</v>
      </c>
      <c r="H26" s="238">
        <v>-8.9629247280112381</v>
      </c>
      <c r="I26" s="238">
        <v>-18.027023486121713</v>
      </c>
      <c r="J26" s="238">
        <v>-14.482904195277682</v>
      </c>
      <c r="K26" s="238">
        <v>-16.333542239071246</v>
      </c>
      <c r="L26" s="238">
        <v>-10.837379622145999</v>
      </c>
      <c r="M26" s="238">
        <v>-11.25292644284545</v>
      </c>
      <c r="N26" s="238">
        <v>-12.031095196599075</v>
      </c>
      <c r="O26" s="238">
        <v>-15.347343052209784</v>
      </c>
      <c r="P26" s="238">
        <v>-11.363357990297354</v>
      </c>
      <c r="Q26" s="238">
        <v>-11.39344897186208</v>
      </c>
      <c r="R26" s="238">
        <v>-12.686912004193985</v>
      </c>
      <c r="S26" s="238">
        <v>-12.173930584561436</v>
      </c>
      <c r="T26" s="238">
        <v>-13.210931697650139</v>
      </c>
      <c r="U26" s="238">
        <v>-14.073696803850282</v>
      </c>
      <c r="V26" s="238"/>
      <c r="X26" s="148">
        <v>5.15</v>
      </c>
      <c r="Y26" s="148">
        <v>5.32</v>
      </c>
      <c r="Z26" s="148">
        <v>5.28</v>
      </c>
      <c r="AA26" s="148">
        <v>5.67</v>
      </c>
      <c r="AB26" s="148">
        <v>5.95</v>
      </c>
      <c r="AC26" s="148">
        <v>5.85</v>
      </c>
      <c r="AD26" s="148">
        <v>6.44</v>
      </c>
      <c r="AE26" s="148">
        <v>6.48</v>
      </c>
      <c r="AF26" s="148">
        <v>7.04</v>
      </c>
      <c r="AG26" s="148">
        <v>7.28</v>
      </c>
      <c r="AH26" s="148">
        <v>8.18</v>
      </c>
      <c r="AI26" s="148">
        <v>8.6</v>
      </c>
      <c r="AJ26" s="148">
        <v>9.23</v>
      </c>
      <c r="AK26" s="148">
        <v>9.68</v>
      </c>
      <c r="AL26" s="148">
        <v>10.23</v>
      </c>
      <c r="AM26" s="148">
        <v>10.74</v>
      </c>
      <c r="AN26" s="148">
        <v>11.52</v>
      </c>
      <c r="AO26" s="148">
        <v>12.2</v>
      </c>
      <c r="AP26" s="148">
        <v>12.64</v>
      </c>
      <c r="AQ26" s="148">
        <v>12.82</v>
      </c>
      <c r="AR26" s="148">
        <v>13.53</v>
      </c>
    </row>
    <row r="27" spans="1:44" x14ac:dyDescent="0.35">
      <c r="A27" s="262" t="s">
        <v>117</v>
      </c>
      <c r="B27" s="238"/>
      <c r="C27" s="238"/>
      <c r="D27" s="238"/>
      <c r="E27" s="238"/>
      <c r="F27" s="238"/>
      <c r="G27" s="238"/>
      <c r="H27" s="238"/>
      <c r="I27" s="238"/>
      <c r="J27" s="238">
        <v>-6.5169374748380733</v>
      </c>
      <c r="K27" s="238">
        <v>-6.9283501295249721</v>
      </c>
      <c r="L27" s="238">
        <v>-9.6804306895827974</v>
      </c>
      <c r="M27" s="238">
        <v>-7.4821190633852481</v>
      </c>
      <c r="N27" s="238">
        <v>-11.343787834751248</v>
      </c>
      <c r="O27" s="238">
        <v>-12.683614884912531</v>
      </c>
      <c r="P27" s="238">
        <v>-15.305043864353726</v>
      </c>
      <c r="Q27" s="238">
        <v>-9.4604819871950525</v>
      </c>
      <c r="R27" s="238">
        <v>-10.115713864295591</v>
      </c>
      <c r="S27" s="238">
        <v>-11.896240758021378</v>
      </c>
      <c r="T27" s="238">
        <v>-12.066546349550626</v>
      </c>
      <c r="U27" s="238">
        <v>-10.937860008921025</v>
      </c>
      <c r="V27" s="238">
        <v>-9.8120400895832738</v>
      </c>
      <c r="X27" s="148">
        <v>3.36</v>
      </c>
      <c r="Y27" s="148">
        <v>3.43</v>
      </c>
      <c r="Z27" s="148">
        <v>3.68</v>
      </c>
      <c r="AA27" s="148">
        <v>4.03</v>
      </c>
      <c r="AB27" s="148">
        <v>4.4000000000000004</v>
      </c>
      <c r="AC27" s="148">
        <v>4.74</v>
      </c>
      <c r="AD27" s="148">
        <v>5.27</v>
      </c>
      <c r="AE27" s="148">
        <v>5.6</v>
      </c>
      <c r="AF27" s="148">
        <v>6.01</v>
      </c>
      <c r="AG27" s="148">
        <v>6.48</v>
      </c>
      <c r="AH27" s="148">
        <v>7.04</v>
      </c>
      <c r="AI27" s="148">
        <v>7.38</v>
      </c>
      <c r="AJ27" s="148">
        <v>7.83</v>
      </c>
      <c r="AK27" s="148">
        <v>8.5299999999999994</v>
      </c>
      <c r="AL27" s="148">
        <v>9.0399999999999991</v>
      </c>
      <c r="AM27" s="148">
        <v>9.39</v>
      </c>
      <c r="AN27" s="148">
        <v>10.199999999999999</v>
      </c>
      <c r="AO27" s="148">
        <v>11.17</v>
      </c>
      <c r="AP27" s="148">
        <v>10.79</v>
      </c>
      <c r="AQ27" s="148">
        <v>11.97</v>
      </c>
      <c r="AR27" s="148">
        <v>12.7</v>
      </c>
    </row>
    <row r="28" spans="1:44" x14ac:dyDescent="0.35">
      <c r="A28" s="262" t="s">
        <v>118</v>
      </c>
      <c r="B28" s="238">
        <v>-31.224995101170538</v>
      </c>
      <c r="C28" s="238">
        <v>-27.753961057906658</v>
      </c>
      <c r="D28" s="238">
        <v>-32.327246686416579</v>
      </c>
      <c r="E28" s="238">
        <v>-26.528805997121985</v>
      </c>
      <c r="F28" s="238">
        <v>-40.384979008909887</v>
      </c>
      <c r="G28" s="238">
        <v>-43.143373243177123</v>
      </c>
      <c r="H28" s="238">
        <v>-49.731842830604897</v>
      </c>
      <c r="I28" s="238">
        <v>-41.944523089548269</v>
      </c>
      <c r="J28" s="238">
        <v>-44.533248356980657</v>
      </c>
      <c r="K28" s="238">
        <v>-45.687475876125177</v>
      </c>
      <c r="L28" s="238">
        <v>-39.440659837679689</v>
      </c>
      <c r="M28" s="238">
        <v>-27.036915252278494</v>
      </c>
      <c r="N28" s="238">
        <v>-29.993642311651129</v>
      </c>
      <c r="O28" s="238">
        <v>-21.733977234379882</v>
      </c>
      <c r="P28" s="238">
        <v>-17.798765783770769</v>
      </c>
      <c r="Q28" s="238">
        <v>-19.473434749283097</v>
      </c>
      <c r="R28" s="238">
        <v>-18.224497465807609</v>
      </c>
      <c r="S28" s="238">
        <v>-21.062402025359393</v>
      </c>
      <c r="T28" s="238">
        <v>-12.611375656775264</v>
      </c>
      <c r="U28" s="238">
        <v>-18.085571892924229</v>
      </c>
      <c r="V28" s="238"/>
      <c r="X28" s="148">
        <v>0.16</v>
      </c>
      <c r="Y28" s="148">
        <v>0.17</v>
      </c>
      <c r="Z28" s="148">
        <v>0.18</v>
      </c>
      <c r="AA28" s="148">
        <v>0.19</v>
      </c>
      <c r="AB28" s="148">
        <v>0.21</v>
      </c>
      <c r="AC28" s="148">
        <v>0.22</v>
      </c>
      <c r="AD28" s="148">
        <v>0.23</v>
      </c>
      <c r="AE28" s="148">
        <v>0.24</v>
      </c>
      <c r="AF28" s="148">
        <v>0.25</v>
      </c>
      <c r="AG28" s="148">
        <v>0.27</v>
      </c>
      <c r="AH28" s="148">
        <v>0.27</v>
      </c>
      <c r="AI28" s="148">
        <v>0.28999999999999998</v>
      </c>
      <c r="AJ28" s="148">
        <v>0.31</v>
      </c>
      <c r="AK28" s="148">
        <v>0.32</v>
      </c>
      <c r="AL28" s="148">
        <v>0.33</v>
      </c>
      <c r="AM28" s="148">
        <v>0.34</v>
      </c>
      <c r="AN28" s="148">
        <v>0.35</v>
      </c>
      <c r="AO28" s="148">
        <v>0.36</v>
      </c>
      <c r="AP28" s="148">
        <v>0.37</v>
      </c>
      <c r="AQ28" s="148">
        <v>0.38</v>
      </c>
      <c r="AR28" s="148">
        <v>0.39</v>
      </c>
    </row>
    <row r="29" spans="1:44" x14ac:dyDescent="0.35">
      <c r="A29" s="262" t="s">
        <v>119</v>
      </c>
      <c r="B29" s="238">
        <v>-4.5434008914759838</v>
      </c>
      <c r="C29" s="238">
        <v>-4.9896938947699594</v>
      </c>
      <c r="D29" s="238">
        <v>-5.0744759018473955</v>
      </c>
      <c r="E29" s="238">
        <v>-6.141503222882374</v>
      </c>
      <c r="F29" s="238">
        <v>-7.368654314504111</v>
      </c>
      <c r="G29" s="238">
        <v>-9.3790709423477896</v>
      </c>
      <c r="H29" s="238">
        <v>-11.222076083652723</v>
      </c>
      <c r="I29" s="238">
        <v>-5.3091574148483103</v>
      </c>
      <c r="J29" s="238">
        <v>-3.6565087638549336</v>
      </c>
      <c r="K29" s="238">
        <v>-6.4452993636112872</v>
      </c>
      <c r="L29" s="238">
        <v>-8.6519185544006181</v>
      </c>
      <c r="M29" s="238">
        <v>-8.1922724552269131</v>
      </c>
      <c r="N29" s="238">
        <v>-6.8029452363309177</v>
      </c>
      <c r="O29" s="238">
        <v>-5.3161947538455472</v>
      </c>
      <c r="P29" s="238">
        <v>-4.1787561120784043</v>
      </c>
      <c r="Q29" s="238">
        <v>-7.2691408222381542</v>
      </c>
      <c r="R29" s="238">
        <v>-9.5829242629919342</v>
      </c>
      <c r="S29" s="238">
        <v>-8.1094961002171129</v>
      </c>
      <c r="T29" s="238">
        <v>-10.85323051513447</v>
      </c>
      <c r="U29" s="238">
        <v>-12.068859018996145</v>
      </c>
      <c r="V29" s="238"/>
      <c r="X29" s="148">
        <v>10.29</v>
      </c>
      <c r="Y29" s="148">
        <v>10.97</v>
      </c>
      <c r="Z29" s="148">
        <v>11.62</v>
      </c>
      <c r="AA29" s="148">
        <v>12.27</v>
      </c>
      <c r="AB29" s="148">
        <v>12.57</v>
      </c>
      <c r="AC29" s="148">
        <v>13.19</v>
      </c>
      <c r="AD29" s="148">
        <v>13.68</v>
      </c>
      <c r="AE29" s="148">
        <v>14.01</v>
      </c>
      <c r="AF29" s="148">
        <v>14.6</v>
      </c>
      <c r="AG29" s="148">
        <v>14.85</v>
      </c>
      <c r="AH29" s="148">
        <v>15.45</v>
      </c>
      <c r="AI29" s="148">
        <v>16.04</v>
      </c>
      <c r="AJ29" s="148">
        <v>16.7</v>
      </c>
      <c r="AK29" s="148">
        <v>17.760000000000002</v>
      </c>
      <c r="AL29" s="148">
        <v>18.89</v>
      </c>
      <c r="AM29" s="148">
        <v>20.29</v>
      </c>
      <c r="AN29" s="148">
        <v>21.55</v>
      </c>
      <c r="AO29" s="148">
        <v>22.5</v>
      </c>
      <c r="AP29" s="148">
        <v>22.68</v>
      </c>
      <c r="AQ29" s="148">
        <v>24.14</v>
      </c>
      <c r="AR29" s="148">
        <v>25.32</v>
      </c>
    </row>
    <row r="30" spans="1:44" x14ac:dyDescent="0.35">
      <c r="A30" s="262" t="s">
        <v>120</v>
      </c>
      <c r="B30" s="238">
        <v>-5.9235831423136238</v>
      </c>
      <c r="C30" s="238">
        <v>-6.0465850415383278</v>
      </c>
      <c r="D30" s="238">
        <v>-6.9240471160750507</v>
      </c>
      <c r="E30" s="238">
        <v>-6.4495470761279785</v>
      </c>
      <c r="F30" s="238">
        <v>-5.1027473552080513</v>
      </c>
      <c r="G30" s="238">
        <v>-7.5297531339342347</v>
      </c>
      <c r="H30" s="238">
        <v>-9.1946965791998831</v>
      </c>
      <c r="I30" s="238">
        <v>-13.517271624068442</v>
      </c>
      <c r="J30" s="238">
        <v>-22.702149241104248</v>
      </c>
      <c r="K30" s="238">
        <v>-65.256739047971664</v>
      </c>
      <c r="L30" s="238">
        <v>-31.938039148850734</v>
      </c>
      <c r="M30" s="238">
        <v>-14.980570487433068</v>
      </c>
      <c r="N30" s="238">
        <v>-9.4259730355282798</v>
      </c>
      <c r="O30" s="238">
        <v>-23.590572158788607</v>
      </c>
      <c r="P30" s="238">
        <v>-7.6075990321815432</v>
      </c>
      <c r="Q30" s="238">
        <v>-18.272007991312648</v>
      </c>
      <c r="R30" s="238">
        <v>-17.080495470490657</v>
      </c>
      <c r="S30" s="238">
        <v>-19.434354284688556</v>
      </c>
      <c r="T30" s="238">
        <v>-7.8862596190556093</v>
      </c>
      <c r="U30" s="238">
        <v>-8.4342299337113253</v>
      </c>
      <c r="V30" s="238"/>
      <c r="X30" s="148">
        <v>2.2000000000000002</v>
      </c>
      <c r="Y30" s="148">
        <v>2.4</v>
      </c>
      <c r="Z30" s="148">
        <v>2.56</v>
      </c>
      <c r="AA30" s="148">
        <v>2.68</v>
      </c>
      <c r="AB30" s="148">
        <v>2.79</v>
      </c>
      <c r="AC30" s="148">
        <v>3.02</v>
      </c>
      <c r="AD30" s="148">
        <v>3.18</v>
      </c>
      <c r="AE30" s="148">
        <v>3.28</v>
      </c>
      <c r="AF30" s="148">
        <v>3.46</v>
      </c>
      <c r="AG30" s="148">
        <v>3.68</v>
      </c>
      <c r="AH30" s="148">
        <v>4.2300000000000004</v>
      </c>
      <c r="AI30" s="148">
        <v>5.1100000000000003</v>
      </c>
      <c r="AJ30" s="148">
        <v>5.34</v>
      </c>
      <c r="AK30" s="148">
        <v>4.25</v>
      </c>
      <c r="AL30" s="148">
        <v>4.5199999999999996</v>
      </c>
      <c r="AM30" s="148">
        <v>4.6900000000000004</v>
      </c>
      <c r="AN30" s="148">
        <v>4.8499999999999996</v>
      </c>
      <c r="AO30" s="148">
        <v>5.12</v>
      </c>
      <c r="AP30" s="148">
        <v>5.01</v>
      </c>
      <c r="AQ30" s="148">
        <v>5.2</v>
      </c>
      <c r="AR30" s="148">
        <v>5.36</v>
      </c>
    </row>
    <row r="31" spans="1:44" x14ac:dyDescent="0.35">
      <c r="A31" s="262" t="s">
        <v>121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X31" s="148">
        <v>1.02</v>
      </c>
      <c r="Y31" s="148">
        <v>1.05</v>
      </c>
      <c r="Z31" s="148">
        <v>1.08</v>
      </c>
      <c r="AA31" s="148">
        <v>1.1100000000000001</v>
      </c>
      <c r="AB31" s="148">
        <v>1.1399999999999999</v>
      </c>
      <c r="AC31" s="148">
        <v>1.17</v>
      </c>
      <c r="AD31" s="148">
        <v>1.2</v>
      </c>
      <c r="AE31" s="148">
        <v>1.23</v>
      </c>
      <c r="AF31" s="148">
        <v>1.26</v>
      </c>
      <c r="AG31" s="148">
        <v>1.3</v>
      </c>
      <c r="AH31" s="148">
        <v>1.33</v>
      </c>
      <c r="AI31" s="148">
        <v>1.41</v>
      </c>
      <c r="AJ31" s="148">
        <v>1.45</v>
      </c>
      <c r="AK31" s="148">
        <v>1.51</v>
      </c>
      <c r="AL31" s="148">
        <v>1.58</v>
      </c>
      <c r="AM31" s="148">
        <v>1.62</v>
      </c>
      <c r="AN31" s="148">
        <v>1.68</v>
      </c>
      <c r="AO31" s="148">
        <v>1.72</v>
      </c>
      <c r="AP31" s="148">
        <v>1.72</v>
      </c>
      <c r="AQ31" s="148">
        <v>1.77</v>
      </c>
      <c r="AR31" s="148">
        <v>1.83</v>
      </c>
    </row>
    <row r="32" spans="1:44" x14ac:dyDescent="0.35">
      <c r="A32" s="262" t="s">
        <v>122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>
        <v>-5.6594556569731882</v>
      </c>
      <c r="O32" s="238">
        <v>-4.1690140551279988</v>
      </c>
      <c r="P32" s="238">
        <v>-5.7670004953000236</v>
      </c>
      <c r="Q32" s="238">
        <v>8.3068463874394851</v>
      </c>
      <c r="R32" s="238">
        <v>-9.0382483224269041</v>
      </c>
      <c r="S32" s="238">
        <v>-4.1574160103752842</v>
      </c>
      <c r="T32" s="238">
        <v>-35.049171157827161</v>
      </c>
      <c r="U32" s="238">
        <v>-0.13161314202057964</v>
      </c>
      <c r="V32" s="238"/>
      <c r="X32" s="148">
        <v>4.62</v>
      </c>
      <c r="Y32" s="148">
        <v>4.96</v>
      </c>
      <c r="Z32" s="148">
        <v>5.22</v>
      </c>
      <c r="AA32" s="148">
        <v>5.69</v>
      </c>
      <c r="AB32" s="148">
        <v>6.06</v>
      </c>
      <c r="AC32" s="148">
        <v>6.41</v>
      </c>
      <c r="AD32" s="148">
        <v>6.55</v>
      </c>
      <c r="AE32" s="148">
        <v>7.14</v>
      </c>
      <c r="AF32" s="148">
        <v>7.11</v>
      </c>
      <c r="AG32" s="148">
        <v>7.21</v>
      </c>
      <c r="AH32" s="148">
        <v>3.51</v>
      </c>
      <c r="AI32" s="148">
        <v>4.5599999999999996</v>
      </c>
      <c r="AJ32" s="148">
        <v>5.83</v>
      </c>
      <c r="AK32" s="148">
        <v>6.23</v>
      </c>
      <c r="AL32" s="148">
        <v>5.82</v>
      </c>
      <c r="AM32" s="148">
        <v>5.61</v>
      </c>
      <c r="AN32" s="148">
        <v>5.83</v>
      </c>
      <c r="AO32" s="148">
        <v>6.49</v>
      </c>
      <c r="AP32" s="148">
        <v>6.69</v>
      </c>
      <c r="AQ32" s="148">
        <v>6.76</v>
      </c>
      <c r="AR32" s="148">
        <v>6.94</v>
      </c>
    </row>
    <row r="33" spans="1:44" x14ac:dyDescent="0.35">
      <c r="A33" s="262" t="s">
        <v>123</v>
      </c>
      <c r="B33" s="238">
        <v>-5.3677743378224347</v>
      </c>
      <c r="C33" s="238">
        <v>-4.3950690815825411</v>
      </c>
      <c r="D33" s="238">
        <v>-3.0707414897124092</v>
      </c>
      <c r="E33" s="238">
        <v>-7.0282547727588769</v>
      </c>
      <c r="F33" s="238">
        <v>-14.351085292081226</v>
      </c>
      <c r="G33" s="238">
        <v>-6.0517220081687819</v>
      </c>
      <c r="H33" s="238">
        <v>-5.543269116899725</v>
      </c>
      <c r="I33" s="238">
        <v>-8.4481571179526753</v>
      </c>
      <c r="J33" s="238">
        <v>-2.3268264058883021</v>
      </c>
      <c r="K33" s="238">
        <v>-3.383719226937413</v>
      </c>
      <c r="L33" s="238">
        <v>-9.9041677043217433</v>
      </c>
      <c r="M33" s="238">
        <v>-8.8176974786667479</v>
      </c>
      <c r="N33" s="238">
        <v>-4.6153647873055199</v>
      </c>
      <c r="O33" s="238">
        <v>-6.425582307047045</v>
      </c>
      <c r="P33" s="238">
        <v>-4.0928820167584306</v>
      </c>
      <c r="Q33" s="238">
        <v>-3.5548172685175872</v>
      </c>
      <c r="R33" s="238">
        <v>-14.469393417013871</v>
      </c>
      <c r="S33" s="238">
        <v>-14.780838898617699</v>
      </c>
      <c r="T33" s="238">
        <v>-21.606479436951627</v>
      </c>
      <c r="U33" s="238">
        <v>-7.654689625003706</v>
      </c>
      <c r="V33" s="238">
        <v>-8.5996706892966657</v>
      </c>
      <c r="X33" s="148">
        <v>40.43</v>
      </c>
      <c r="Y33" s="148">
        <v>43.14</v>
      </c>
      <c r="Z33" s="148">
        <v>45.84</v>
      </c>
      <c r="AA33" s="148">
        <v>49.12</v>
      </c>
      <c r="AB33" s="148">
        <v>52.92</v>
      </c>
      <c r="AC33" s="148">
        <v>56.17</v>
      </c>
      <c r="AD33" s="148">
        <v>58.37</v>
      </c>
      <c r="AE33" s="148">
        <v>61.51</v>
      </c>
      <c r="AF33" s="148">
        <v>66.680000000000007</v>
      </c>
      <c r="AG33" s="148">
        <v>68.37</v>
      </c>
      <c r="AH33" s="148">
        <v>67.63</v>
      </c>
      <c r="AI33" s="148">
        <v>70.17</v>
      </c>
      <c r="AJ33" s="148">
        <v>75.03</v>
      </c>
      <c r="AK33" s="148">
        <v>79.14</v>
      </c>
      <c r="AL33" s="148">
        <v>82.14</v>
      </c>
      <c r="AM33" s="148">
        <v>85.53</v>
      </c>
      <c r="AN33" s="148">
        <v>88.72</v>
      </c>
      <c r="AO33" s="148">
        <v>90.52</v>
      </c>
      <c r="AP33" s="148">
        <v>90.39</v>
      </c>
      <c r="AQ33" s="148">
        <v>84.5</v>
      </c>
      <c r="AR33" s="148">
        <v>86.95</v>
      </c>
    </row>
    <row r="34" spans="1:44" x14ac:dyDescent="0.35">
      <c r="A34" s="262" t="s">
        <v>124</v>
      </c>
      <c r="B34" s="238">
        <v>-6.0459443808373079</v>
      </c>
      <c r="C34" s="238">
        <v>-5.6443259318046373</v>
      </c>
      <c r="D34" s="238">
        <v>-6.7486013307013302</v>
      </c>
      <c r="E34" s="238">
        <v>-6.5791088213672566</v>
      </c>
      <c r="F34" s="238">
        <v>-5.5215621578643441</v>
      </c>
      <c r="G34" s="238">
        <v>-5.9709824554333251</v>
      </c>
      <c r="H34" s="238">
        <v>-4.9342745781569342</v>
      </c>
      <c r="I34" s="238">
        <v>-3.8626879177255122</v>
      </c>
      <c r="J34" s="238">
        <v>-4.2894135045464772</v>
      </c>
      <c r="K34" s="238">
        <v>-5.7408149584879826</v>
      </c>
      <c r="L34" s="238">
        <v>-5.5878750347229156</v>
      </c>
      <c r="M34" s="238">
        <v>-9.6788383228028536</v>
      </c>
      <c r="N34" s="238">
        <v>-7.3743985525352027</v>
      </c>
      <c r="O34" s="238">
        <v>-8.1145311932179993</v>
      </c>
      <c r="P34" s="238">
        <v>-7.2389466925530002</v>
      </c>
      <c r="Q34" s="238">
        <v>-1.5111206029479043</v>
      </c>
      <c r="R34" s="238">
        <v>-2.6297603546154478</v>
      </c>
      <c r="S34" s="238">
        <v>-0.79288284089086436</v>
      </c>
      <c r="T34" s="238">
        <v>-0.28064415621234667</v>
      </c>
      <c r="U34" s="238"/>
      <c r="V34" s="238"/>
      <c r="X34" s="148">
        <v>2.6</v>
      </c>
      <c r="Y34" s="148">
        <v>2.78</v>
      </c>
      <c r="Z34" s="148">
        <v>2.75</v>
      </c>
      <c r="AA34" s="148">
        <v>2.62</v>
      </c>
      <c r="AB34" s="148">
        <v>2.69</v>
      </c>
      <c r="AC34" s="148">
        <v>2.66</v>
      </c>
      <c r="AD34" s="148">
        <v>2.77</v>
      </c>
      <c r="AE34" s="148">
        <v>2.92</v>
      </c>
      <c r="AF34" s="148">
        <v>3.1</v>
      </c>
      <c r="AG34" s="148">
        <v>3.47</v>
      </c>
      <c r="AH34" s="148">
        <v>3.88</v>
      </c>
      <c r="AI34" s="148">
        <v>4.32</v>
      </c>
      <c r="AJ34" s="148">
        <v>4.8099999999999996</v>
      </c>
      <c r="AK34" s="148">
        <v>5.35</v>
      </c>
      <c r="AL34" s="148">
        <v>5.97</v>
      </c>
      <c r="AM34" s="148">
        <v>6.21</v>
      </c>
      <c r="AN34" s="148">
        <v>6.45</v>
      </c>
      <c r="AO34" s="148">
        <v>6.68</v>
      </c>
      <c r="AP34" s="148">
        <v>6.73</v>
      </c>
      <c r="AQ34" s="148">
        <v>7.07</v>
      </c>
      <c r="AR34" s="148">
        <v>7.44</v>
      </c>
    </row>
    <row r="35" spans="1:44" x14ac:dyDescent="0.35">
      <c r="A35" s="262" t="s">
        <v>125</v>
      </c>
      <c r="B35" s="238">
        <v>-2.4601169522648147</v>
      </c>
      <c r="C35" s="238">
        <v>-0.58175616163760646</v>
      </c>
      <c r="D35" s="238">
        <v>-2.1097334573191458E-2</v>
      </c>
      <c r="E35" s="238">
        <v>0.53277307813883235</v>
      </c>
      <c r="F35" s="238">
        <v>-3.1890360411212444</v>
      </c>
      <c r="G35" s="238">
        <v>-4.7287522161312605</v>
      </c>
      <c r="H35" s="238">
        <v>-8.4751032764741101</v>
      </c>
      <c r="I35" s="238">
        <v>-4.1708492322818413</v>
      </c>
      <c r="J35" s="238">
        <v>-6.0351181453231915</v>
      </c>
      <c r="K35" s="238">
        <v>-7.4887844585451573</v>
      </c>
      <c r="L35" s="238">
        <v>-6.063126387954072</v>
      </c>
      <c r="M35" s="238">
        <v>-6.0571938988941429</v>
      </c>
      <c r="N35" s="238">
        <v>-6.6416084340965256</v>
      </c>
      <c r="O35" s="238">
        <v>-5.1464067805417049</v>
      </c>
      <c r="P35" s="238">
        <v>-2.8275158179609039</v>
      </c>
      <c r="Q35" s="238">
        <v>-4.8842502394902478</v>
      </c>
      <c r="R35" s="238">
        <v>-6.3295684181370522</v>
      </c>
      <c r="S35" s="238">
        <v>-7.0942007685279806</v>
      </c>
      <c r="T35" s="238">
        <v>-9.4452977187506821</v>
      </c>
      <c r="U35" s="238">
        <v>-8.7716529485627337</v>
      </c>
      <c r="V35" s="238"/>
      <c r="X35" s="148">
        <v>11.65</v>
      </c>
      <c r="Y35" s="148">
        <v>12.37</v>
      </c>
      <c r="Z35" s="148">
        <v>13.08</v>
      </c>
      <c r="AA35" s="148">
        <v>14.39</v>
      </c>
      <c r="AB35" s="148">
        <v>15.41</v>
      </c>
      <c r="AC35" s="148">
        <v>16.649999999999999</v>
      </c>
      <c r="AD35" s="148">
        <v>18.38</v>
      </c>
      <c r="AE35" s="148">
        <v>19.649999999999999</v>
      </c>
      <c r="AF35" s="148">
        <v>23.57</v>
      </c>
      <c r="AG35" s="148">
        <v>24.63</v>
      </c>
      <c r="AH35" s="148">
        <v>25.52</v>
      </c>
      <c r="AI35" s="148">
        <v>25.42</v>
      </c>
      <c r="AJ35" s="148">
        <v>27.54</v>
      </c>
      <c r="AK35" s="148">
        <v>29.74</v>
      </c>
      <c r="AL35" s="148">
        <v>29.79</v>
      </c>
      <c r="AM35" s="148">
        <v>31.82</v>
      </c>
      <c r="AN35" s="148">
        <v>33.57</v>
      </c>
      <c r="AO35" s="148">
        <v>36.159999999999997</v>
      </c>
      <c r="AP35" s="148">
        <v>35.69</v>
      </c>
      <c r="AQ35" s="148">
        <v>37.83</v>
      </c>
      <c r="AR35" s="148">
        <v>39.6</v>
      </c>
    </row>
    <row r="36" spans="1:44" x14ac:dyDescent="0.35">
      <c r="A36" s="262" t="s">
        <v>126</v>
      </c>
      <c r="B36" s="238">
        <v>-0.32373475510744942</v>
      </c>
      <c r="C36" s="238">
        <v>-1.1442596207242317</v>
      </c>
      <c r="D36" s="238">
        <v>-2.89867637073093</v>
      </c>
      <c r="E36" s="238">
        <v>-5.9381280317535321</v>
      </c>
      <c r="F36" s="238">
        <v>-5.9092674799569682</v>
      </c>
      <c r="G36" s="238">
        <v>-7.8500875442373008</v>
      </c>
      <c r="H36" s="238">
        <v>-9.2165434216112168</v>
      </c>
      <c r="I36" s="238">
        <v>-6.2235250554857249</v>
      </c>
      <c r="J36" s="238">
        <v>-6.9056129371730153</v>
      </c>
      <c r="K36" s="238">
        <v>-12.640832827395169</v>
      </c>
      <c r="L36" s="238">
        <v>-9.4937863705377055</v>
      </c>
      <c r="M36" s="238">
        <v>-10.919213166360576</v>
      </c>
      <c r="N36" s="238">
        <v>-10.131122125945414</v>
      </c>
      <c r="O36" s="238">
        <v>-9.450296126786494</v>
      </c>
      <c r="P36" s="238">
        <v>-5.5034800871578273</v>
      </c>
      <c r="Q36" s="238">
        <v>-3.3460685428158028</v>
      </c>
      <c r="R36" s="238">
        <v>-3.9687428832334941</v>
      </c>
      <c r="S36" s="238">
        <v>-2.4778994711286715</v>
      </c>
      <c r="T36" s="238">
        <v>-1.6982049846729119</v>
      </c>
      <c r="U36" s="238"/>
      <c r="V36" s="238"/>
      <c r="X36" s="148">
        <v>20.77</v>
      </c>
      <c r="Y36" s="148">
        <v>22.2</v>
      </c>
      <c r="Z36" s="148">
        <v>23.93</v>
      </c>
      <c r="AA36" s="148">
        <v>25.7</v>
      </c>
      <c r="AB36" s="148">
        <v>26.89</v>
      </c>
      <c r="AC36" s="148">
        <v>29.17</v>
      </c>
      <c r="AD36" s="148">
        <v>30.79</v>
      </c>
      <c r="AE36" s="148">
        <v>32.450000000000003</v>
      </c>
      <c r="AF36" s="148">
        <v>34.520000000000003</v>
      </c>
      <c r="AG36" s="148">
        <v>37.24</v>
      </c>
      <c r="AH36" s="148">
        <v>39.159999999999997</v>
      </c>
      <c r="AI36" s="148">
        <v>41.81</v>
      </c>
      <c r="AJ36" s="148">
        <v>44.63</v>
      </c>
      <c r="AK36" s="148">
        <v>47.38</v>
      </c>
      <c r="AL36" s="148">
        <v>50.63</v>
      </c>
      <c r="AM36" s="148">
        <v>54.06</v>
      </c>
      <c r="AN36" s="148">
        <v>57.82</v>
      </c>
      <c r="AO36" s="148">
        <v>61.86</v>
      </c>
      <c r="AP36" s="148">
        <v>64.83</v>
      </c>
      <c r="AQ36" s="148">
        <v>68</v>
      </c>
      <c r="AR36" s="148">
        <v>71.27</v>
      </c>
    </row>
    <row r="37" spans="1:44" x14ac:dyDescent="0.35">
      <c r="A37" s="262" t="s">
        <v>127</v>
      </c>
      <c r="B37" s="238">
        <v>-15.814210844800172</v>
      </c>
      <c r="C37" s="238">
        <v>-13.529966837353861</v>
      </c>
      <c r="D37" s="238">
        <v>-7.148788886135625</v>
      </c>
      <c r="E37" s="238">
        <v>-2.7849841486108722</v>
      </c>
      <c r="F37" s="238">
        <v>4.6447450622962894</v>
      </c>
      <c r="G37" s="238">
        <v>-1.238020399263448</v>
      </c>
      <c r="H37" s="238">
        <v>-3.3305790530012156</v>
      </c>
      <c r="I37" s="238">
        <v>5.9534281847956212</v>
      </c>
      <c r="J37" s="238">
        <v>7.5254914765209096</v>
      </c>
      <c r="K37" s="238">
        <v>4.65823655766585</v>
      </c>
      <c r="L37" s="238">
        <v>5.3789848615603528</v>
      </c>
      <c r="M37" s="238">
        <v>-0.57595575052511716</v>
      </c>
      <c r="N37" s="238">
        <v>-1.4270939600475017</v>
      </c>
      <c r="O37" s="238">
        <v>-3.6122720794756065</v>
      </c>
      <c r="P37" s="238">
        <v>-4.5516882754213617</v>
      </c>
      <c r="Q37" s="238">
        <v>-1.6812705761784947</v>
      </c>
      <c r="R37" s="238">
        <v>-1.3011668170125712</v>
      </c>
      <c r="S37" s="238">
        <v>0.60369080880268666</v>
      </c>
      <c r="T37" s="238">
        <v>5.3108050690516997</v>
      </c>
      <c r="U37" s="238">
        <v>11.87282308805813</v>
      </c>
      <c r="V37" s="238">
        <v>3.5965522918990587</v>
      </c>
      <c r="X37" s="148">
        <v>8.7100000000000009</v>
      </c>
      <c r="Y37" s="148">
        <v>9.31</v>
      </c>
      <c r="Z37" s="148">
        <v>9.9700000000000006</v>
      </c>
      <c r="AA37" s="148">
        <v>10.69</v>
      </c>
      <c r="AB37" s="148">
        <v>11.53</v>
      </c>
      <c r="AC37" s="148">
        <v>12.49</v>
      </c>
      <c r="AD37" s="148">
        <v>13.47</v>
      </c>
      <c r="AE37" s="148">
        <v>14.71</v>
      </c>
      <c r="AF37" s="148">
        <v>16.22</v>
      </c>
      <c r="AG37" s="148">
        <v>17.12</v>
      </c>
      <c r="AH37" s="148">
        <v>18.43</v>
      </c>
      <c r="AI37" s="148">
        <v>19.36</v>
      </c>
      <c r="AJ37" s="148">
        <v>20.27</v>
      </c>
      <c r="AK37" s="148">
        <v>20.86</v>
      </c>
      <c r="AL37" s="148">
        <v>21.64</v>
      </c>
      <c r="AM37" s="148">
        <v>22.41</v>
      </c>
      <c r="AN37" s="148">
        <v>23.31</v>
      </c>
      <c r="AO37" s="148">
        <v>23.65</v>
      </c>
      <c r="AP37" s="148">
        <v>22.99</v>
      </c>
      <c r="AQ37" s="148">
        <v>23.88</v>
      </c>
      <c r="AR37" s="148">
        <v>24.5</v>
      </c>
    </row>
    <row r="38" spans="1:44" x14ac:dyDescent="0.35">
      <c r="A38" s="244" t="s">
        <v>128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X38" s="148" t="s">
        <v>150</v>
      </c>
      <c r="Y38" s="148" t="s">
        <v>150</v>
      </c>
      <c r="Z38" s="148" t="s">
        <v>150</v>
      </c>
      <c r="AA38" s="148" t="s">
        <v>150</v>
      </c>
      <c r="AB38" s="148" t="s">
        <v>150</v>
      </c>
      <c r="AC38" s="148" t="s">
        <v>150</v>
      </c>
      <c r="AD38" s="148" t="s">
        <v>150</v>
      </c>
      <c r="AE38" s="148" t="s">
        <v>150</v>
      </c>
      <c r="AF38" s="148" t="s">
        <v>150</v>
      </c>
      <c r="AG38" s="148" t="s">
        <v>150</v>
      </c>
      <c r="AH38" s="148" t="s">
        <v>150</v>
      </c>
      <c r="AI38" s="148" t="s">
        <v>150</v>
      </c>
      <c r="AJ38" s="148" t="s">
        <v>150</v>
      </c>
      <c r="AK38" s="148" t="s">
        <v>150</v>
      </c>
      <c r="AL38" s="148" t="s">
        <v>150</v>
      </c>
      <c r="AM38" s="148" t="s">
        <v>150</v>
      </c>
      <c r="AN38" s="148" t="s">
        <v>150</v>
      </c>
      <c r="AO38" s="148" t="s">
        <v>150</v>
      </c>
      <c r="AP38" s="148" t="s">
        <v>150</v>
      </c>
      <c r="AQ38" s="148" t="s">
        <v>150</v>
      </c>
      <c r="AR38" s="148" t="s">
        <v>150</v>
      </c>
    </row>
    <row r="39" spans="1:44" x14ac:dyDescent="0.35">
      <c r="A39" s="262" t="s">
        <v>129</v>
      </c>
      <c r="B39" s="238"/>
      <c r="C39" s="238"/>
      <c r="D39" s="238"/>
      <c r="E39" s="238"/>
      <c r="F39" s="238"/>
      <c r="G39" s="238"/>
      <c r="H39" s="238">
        <v>-2.3256741490898412</v>
      </c>
      <c r="I39" s="238">
        <v>2.284091639683977</v>
      </c>
      <c r="J39" s="238">
        <v>-3.6952410377731857</v>
      </c>
      <c r="K39" s="238">
        <v>-12.352226793787278</v>
      </c>
      <c r="L39" s="238">
        <v>-25.491342010321631</v>
      </c>
      <c r="M39" s="238">
        <v>-24.775920684391714</v>
      </c>
      <c r="N39" s="238">
        <v>-15.731394132212776</v>
      </c>
      <c r="O39" s="238">
        <v>-20.966028143267557</v>
      </c>
      <c r="P39" s="238">
        <v>-15.030687632488643</v>
      </c>
      <c r="Q39" s="238">
        <v>-18.812613805239561</v>
      </c>
      <c r="R39" s="238">
        <v>-21.156779132635055</v>
      </c>
      <c r="S39" s="238">
        <v>-20.058371341747932</v>
      </c>
      <c r="T39" s="238">
        <v>-15.571975444066855</v>
      </c>
      <c r="U39" s="238"/>
      <c r="V39" s="238"/>
      <c r="X39" s="148">
        <v>6.89</v>
      </c>
      <c r="Y39" s="148">
        <v>8.35</v>
      </c>
      <c r="Z39" s="148">
        <v>8.8000000000000007</v>
      </c>
      <c r="AA39" s="148">
        <v>9.3699999999999992</v>
      </c>
      <c r="AB39" s="148">
        <v>10.15</v>
      </c>
      <c r="AC39" s="148">
        <v>12.15</v>
      </c>
      <c r="AD39" s="148">
        <v>12.56</v>
      </c>
      <c r="AE39" s="148">
        <v>13.59</v>
      </c>
      <c r="AF39" s="148">
        <v>14.46</v>
      </c>
      <c r="AG39" s="148">
        <v>15.39</v>
      </c>
      <c r="AH39" s="148">
        <v>16.79</v>
      </c>
      <c r="AI39" s="148">
        <v>18.010000000000002</v>
      </c>
      <c r="AJ39" s="148">
        <v>18.7</v>
      </c>
      <c r="AK39" s="148">
        <v>18.62</v>
      </c>
      <c r="AL39" s="148">
        <v>18.79</v>
      </c>
      <c r="AM39" s="148">
        <v>19.239999999999998</v>
      </c>
      <c r="AN39" s="148">
        <v>19.53</v>
      </c>
      <c r="AO39" s="148">
        <v>20.170000000000002</v>
      </c>
      <c r="AP39" s="148">
        <v>20.04</v>
      </c>
      <c r="AQ39" s="148">
        <v>17.03</v>
      </c>
      <c r="AR39" s="148">
        <v>15.19</v>
      </c>
    </row>
    <row r="40" spans="1:44" x14ac:dyDescent="0.35">
      <c r="A40" s="262" t="s">
        <v>130</v>
      </c>
      <c r="B40" s="238">
        <v>1.3508683048948402</v>
      </c>
      <c r="C40" s="238">
        <v>0.218816448007947</v>
      </c>
      <c r="D40" s="238">
        <v>-0.42802275331986428</v>
      </c>
      <c r="E40" s="238">
        <v>-0.25019322082765411</v>
      </c>
      <c r="F40" s="238">
        <v>1.6653833795382937</v>
      </c>
      <c r="G40" s="238">
        <v>1.0762119254240661</v>
      </c>
      <c r="H40" s="238">
        <v>1.0107743298567717</v>
      </c>
      <c r="I40" s="238">
        <v>3.470143895247837</v>
      </c>
      <c r="J40" s="238">
        <v>1.8290418201669711</v>
      </c>
      <c r="K40" s="238">
        <v>-0.1258124029884006</v>
      </c>
      <c r="L40" s="238">
        <v>1.9312998010203493</v>
      </c>
      <c r="M40" s="238">
        <v>1.3724022652007042</v>
      </c>
      <c r="N40" s="238">
        <v>0.43716277879160764</v>
      </c>
      <c r="O40" s="238">
        <v>1.3223497356498135</v>
      </c>
      <c r="P40" s="238">
        <v>0.35115614067890821</v>
      </c>
      <c r="Q40" s="238">
        <v>-2.0374111633839407</v>
      </c>
      <c r="R40" s="238">
        <v>-2.2077263811764491</v>
      </c>
      <c r="S40" s="238">
        <v>-0.83946888992902458</v>
      </c>
      <c r="T40" s="238">
        <v>0.31900633315666194</v>
      </c>
      <c r="U40" s="238">
        <v>-3.7897549228908498</v>
      </c>
      <c r="V40" s="238">
        <v>-3.1224593823289166</v>
      </c>
      <c r="X40" s="148">
        <v>95.56</v>
      </c>
      <c r="Y40" s="148">
        <v>101.08</v>
      </c>
      <c r="Z40" s="148">
        <v>107.25</v>
      </c>
      <c r="AA40" s="148">
        <v>114.01</v>
      </c>
      <c r="AB40" s="148">
        <v>121.82</v>
      </c>
      <c r="AC40" s="148">
        <v>129.76</v>
      </c>
      <c r="AD40" s="148">
        <v>136.91999999999999</v>
      </c>
      <c r="AE40" s="148">
        <v>144.19999999999999</v>
      </c>
      <c r="AF40" s="148">
        <v>152.88999999999999</v>
      </c>
      <c r="AG40" s="148">
        <v>162.82</v>
      </c>
      <c r="AH40" s="148">
        <v>173.01</v>
      </c>
      <c r="AI40" s="148">
        <v>183.46</v>
      </c>
      <c r="AJ40" s="148">
        <v>195.04</v>
      </c>
      <c r="AK40" s="148">
        <v>208.39</v>
      </c>
      <c r="AL40" s="148">
        <v>223.4</v>
      </c>
      <c r="AM40" s="148">
        <v>240.34</v>
      </c>
      <c r="AN40" s="148">
        <v>259.60000000000002</v>
      </c>
      <c r="AO40" s="148">
        <v>276.83999999999997</v>
      </c>
      <c r="AP40" s="148">
        <v>292.56</v>
      </c>
      <c r="AQ40" s="148">
        <v>307.95</v>
      </c>
      <c r="AR40" s="148">
        <v>329.63</v>
      </c>
    </row>
    <row r="41" spans="1:44" x14ac:dyDescent="0.35">
      <c r="A41" s="262" t="s">
        <v>131</v>
      </c>
      <c r="B41" s="238"/>
      <c r="C41" s="238"/>
      <c r="D41" s="238"/>
      <c r="E41" s="238"/>
      <c r="F41" s="238">
        <v>-4.3317309223599212</v>
      </c>
      <c r="G41" s="238">
        <v>7.2701633271942345</v>
      </c>
      <c r="H41" s="238">
        <v>-9.161632758971928</v>
      </c>
      <c r="I41" s="238">
        <v>-5.3435866808975092</v>
      </c>
      <c r="J41" s="238">
        <v>-20.872028804290078</v>
      </c>
      <c r="K41" s="238">
        <v>-29.61082089243498</v>
      </c>
      <c r="L41" s="238">
        <v>-21.1666189633697</v>
      </c>
      <c r="M41" s="238">
        <v>-26.886917312013409</v>
      </c>
      <c r="N41" s="238">
        <v>-25.708378903589974</v>
      </c>
      <c r="O41" s="238">
        <v>-27.367087665239236</v>
      </c>
      <c r="P41" s="238">
        <v>-28.841985328989466</v>
      </c>
      <c r="Q41" s="238">
        <v>-22.054657379898583</v>
      </c>
      <c r="R41" s="238">
        <v>-19.541454688083331</v>
      </c>
      <c r="S41" s="238">
        <v>-19.750377921821681</v>
      </c>
      <c r="T41" s="238">
        <v>-16.392351384184696</v>
      </c>
      <c r="U41" s="238">
        <v>-12.661087768190155</v>
      </c>
      <c r="V41" s="238">
        <v>-34.325694455868259</v>
      </c>
      <c r="X41" s="148">
        <v>0.81</v>
      </c>
      <c r="Y41" s="148">
        <v>0.87</v>
      </c>
      <c r="Z41" s="148">
        <v>0.93</v>
      </c>
      <c r="AA41" s="148">
        <v>0.99</v>
      </c>
      <c r="AB41" s="148">
        <v>1.03</v>
      </c>
      <c r="AC41" s="148">
        <v>1.22</v>
      </c>
      <c r="AD41" s="148">
        <v>1.28</v>
      </c>
      <c r="AE41" s="148">
        <v>1.37</v>
      </c>
      <c r="AF41" s="148">
        <v>1.53</v>
      </c>
      <c r="AG41" s="148">
        <v>1.65</v>
      </c>
      <c r="AH41" s="148">
        <v>1.74</v>
      </c>
      <c r="AI41" s="148">
        <v>1.78</v>
      </c>
      <c r="AJ41" s="148">
        <v>1.88</v>
      </c>
      <c r="AK41" s="148">
        <v>2</v>
      </c>
      <c r="AL41" s="148">
        <v>2.17</v>
      </c>
      <c r="AM41" s="148">
        <v>2.27</v>
      </c>
      <c r="AN41" s="148">
        <v>2.34</v>
      </c>
      <c r="AO41" s="148">
        <v>2.4700000000000002</v>
      </c>
      <c r="AP41" s="148">
        <v>2.2200000000000002</v>
      </c>
      <c r="AQ41" s="148">
        <v>2.14</v>
      </c>
      <c r="AR41" s="148">
        <v>2.23</v>
      </c>
    </row>
    <row r="42" spans="1:44" x14ac:dyDescent="0.35">
      <c r="A42" s="262" t="s">
        <v>132</v>
      </c>
      <c r="B42" s="238">
        <v>-2.5048114708312466</v>
      </c>
      <c r="C42" s="238">
        <v>-5.0112842399514319</v>
      </c>
      <c r="D42" s="238">
        <v>-3.4267285067108069</v>
      </c>
      <c r="E42" s="238">
        <v>-4.8782968078028421</v>
      </c>
      <c r="F42" s="238">
        <v>-3.2148667319753432</v>
      </c>
      <c r="G42" s="238">
        <v>-4.9000849619114266</v>
      </c>
      <c r="H42" s="238">
        <v>-7.9210030462575691</v>
      </c>
      <c r="I42" s="238">
        <v>-7.1277204595734318</v>
      </c>
      <c r="J42" s="238">
        <v>-8.725793303960371</v>
      </c>
      <c r="K42" s="238">
        <v>-7.9961803617202758</v>
      </c>
      <c r="L42" s="238">
        <v>-8.6283786785752685</v>
      </c>
      <c r="M42" s="238">
        <v>-8.5087062463214327</v>
      </c>
      <c r="N42" s="238">
        <v>-8.6459818335399969</v>
      </c>
      <c r="O42" s="238">
        <v>-8.8556886508973331</v>
      </c>
      <c r="P42" s="238">
        <v>-8.6604578794029621</v>
      </c>
      <c r="Q42" s="238">
        <v>-8.1494653233723362</v>
      </c>
      <c r="R42" s="238">
        <v>-11.784126342320791</v>
      </c>
      <c r="S42" s="238">
        <v>-10.818216853393922</v>
      </c>
      <c r="T42" s="238">
        <v>-3.4059487242982098</v>
      </c>
      <c r="U42" s="238">
        <v>-40.402427637981177</v>
      </c>
      <c r="V42" s="238">
        <v>-25.308046134405416</v>
      </c>
      <c r="X42" s="148">
        <v>6.81</v>
      </c>
      <c r="Y42" s="148">
        <v>7.39</v>
      </c>
      <c r="Z42" s="148">
        <v>8.16</v>
      </c>
      <c r="AA42" s="148">
        <v>9.24</v>
      </c>
      <c r="AB42" s="148">
        <v>10.23</v>
      </c>
      <c r="AC42" s="148">
        <v>11.28</v>
      </c>
      <c r="AD42" s="148">
        <v>12.03</v>
      </c>
      <c r="AE42" s="148">
        <v>12.04</v>
      </c>
      <c r="AF42" s="148">
        <v>12.76</v>
      </c>
      <c r="AG42" s="148">
        <v>13.66</v>
      </c>
      <c r="AH42" s="148">
        <v>14.65</v>
      </c>
      <c r="AI42" s="148">
        <v>15.75</v>
      </c>
      <c r="AJ42" s="148">
        <v>16.86</v>
      </c>
      <c r="AK42" s="148">
        <v>18.05</v>
      </c>
      <c r="AL42" s="148">
        <v>19.29</v>
      </c>
      <c r="AM42" s="148">
        <v>20.64</v>
      </c>
      <c r="AN42" s="148">
        <v>22.18</v>
      </c>
      <c r="AO42" s="148">
        <v>23.74</v>
      </c>
      <c r="AP42" s="148">
        <v>23.01</v>
      </c>
      <c r="AQ42" s="148">
        <v>23.71</v>
      </c>
      <c r="AR42" s="148">
        <v>24.9</v>
      </c>
    </row>
    <row r="43" spans="1:44" x14ac:dyDescent="0.35">
      <c r="A43" s="262" t="s">
        <v>133</v>
      </c>
      <c r="B43" s="238"/>
      <c r="C43" s="238"/>
      <c r="D43" s="238"/>
      <c r="E43" s="238"/>
      <c r="F43" s="238">
        <v>-8.7778556286706255</v>
      </c>
      <c r="G43" s="238">
        <v>-1.8914216592655984</v>
      </c>
      <c r="H43" s="238">
        <v>-3.720228097805367</v>
      </c>
      <c r="I43" s="238">
        <v>-12.509524296800462</v>
      </c>
      <c r="J43" s="238">
        <v>0.12529367272648337</v>
      </c>
      <c r="K43" s="238">
        <v>-9.5764607988876822</v>
      </c>
      <c r="L43" s="238">
        <v>1.9089738196275352</v>
      </c>
      <c r="M43" s="238">
        <v>-5.4899745006043341</v>
      </c>
      <c r="N43" s="238">
        <v>31.510059926603983</v>
      </c>
      <c r="O43" s="238">
        <v>33.030265160452203</v>
      </c>
      <c r="P43" s="238">
        <v>10.766832570551642</v>
      </c>
      <c r="Q43" s="238">
        <v>37.393046429072648</v>
      </c>
      <c r="R43" s="238">
        <v>39.152515671956444</v>
      </c>
      <c r="S43" s="238">
        <v>49.558986101229927</v>
      </c>
      <c r="T43" s="238">
        <v>40.144896790476317</v>
      </c>
      <c r="U43" s="238">
        <v>8.8972169913692856</v>
      </c>
      <c r="V43" s="238"/>
      <c r="X43" s="148">
        <v>0.13</v>
      </c>
      <c r="Y43" s="148">
        <v>0.14000000000000001</v>
      </c>
      <c r="Z43" s="148">
        <v>0.13</v>
      </c>
      <c r="AA43" s="148">
        <v>0.14000000000000001</v>
      </c>
      <c r="AB43" s="148">
        <v>0.14000000000000001</v>
      </c>
      <c r="AC43" s="148">
        <v>0.14000000000000001</v>
      </c>
      <c r="AD43" s="148">
        <v>0.14000000000000001</v>
      </c>
      <c r="AE43" s="148">
        <v>0.14000000000000001</v>
      </c>
      <c r="AF43" s="148">
        <v>0.14000000000000001</v>
      </c>
      <c r="AG43" s="148">
        <v>0.14000000000000001</v>
      </c>
      <c r="AH43" s="148">
        <v>0.15</v>
      </c>
      <c r="AI43" s="148">
        <v>0.16</v>
      </c>
      <c r="AJ43" s="148">
        <v>0.16</v>
      </c>
      <c r="AK43" s="148">
        <v>0.17</v>
      </c>
      <c r="AL43" s="148">
        <v>0.17</v>
      </c>
      <c r="AM43" s="148">
        <v>0.17</v>
      </c>
      <c r="AN43" s="148">
        <v>0.18</v>
      </c>
      <c r="AO43" s="148">
        <v>0.18</v>
      </c>
      <c r="AP43" s="148">
        <v>0.18</v>
      </c>
      <c r="AQ43" s="148">
        <v>0.18</v>
      </c>
      <c r="AR43" s="148">
        <v>0.18</v>
      </c>
    </row>
    <row r="44" spans="1:44" x14ac:dyDescent="0.35">
      <c r="A44" s="262" t="s">
        <v>134</v>
      </c>
      <c r="B44" s="238">
        <v>0.47045153495805048</v>
      </c>
      <c r="C44" s="238">
        <v>-1.4681800960721623</v>
      </c>
      <c r="D44" s="238">
        <v>-7.5319940222910189</v>
      </c>
      <c r="E44" s="238">
        <v>-6.3528728009993083</v>
      </c>
      <c r="F44" s="238">
        <v>2.1796775413982994</v>
      </c>
      <c r="G44" s="238">
        <v>3.3009980786681123</v>
      </c>
      <c r="H44" s="238">
        <v>1.4237540043605472</v>
      </c>
      <c r="I44" s="238">
        <v>-1.0435946403792706</v>
      </c>
      <c r="J44" s="238">
        <v>0.41096646525398423</v>
      </c>
      <c r="K44" s="238">
        <v>-2.3579812846417862</v>
      </c>
      <c r="L44" s="238">
        <v>-7.3130022601965274</v>
      </c>
      <c r="M44" s="238">
        <v>-7.8109223207190981</v>
      </c>
      <c r="N44" s="238">
        <v>-14.492268706313622</v>
      </c>
      <c r="O44" s="238">
        <v>-15.718487772711251</v>
      </c>
      <c r="P44" s="238">
        <v>-8.7022441636858705</v>
      </c>
      <c r="Q44" s="238">
        <v>-7.3797037254823268</v>
      </c>
      <c r="R44" s="238">
        <v>-9.0892308776684949</v>
      </c>
      <c r="S44" s="238">
        <v>-7.0412441714569081</v>
      </c>
      <c r="T44" s="238">
        <v>-1.2168151919922086</v>
      </c>
      <c r="U44" s="238">
        <v>2.3719564821039252</v>
      </c>
      <c r="V44" s="238"/>
      <c r="X44" s="148">
        <v>5.56</v>
      </c>
      <c r="Y44" s="148">
        <v>5.9</v>
      </c>
      <c r="Z44" s="148">
        <v>6.32</v>
      </c>
      <c r="AA44" s="148">
        <v>6.74</v>
      </c>
      <c r="AB44" s="148">
        <v>6.68</v>
      </c>
      <c r="AC44" s="148">
        <v>7.9</v>
      </c>
      <c r="AD44" s="148">
        <v>8.52</v>
      </c>
      <c r="AE44" s="148">
        <v>9.15</v>
      </c>
      <c r="AF44" s="148">
        <v>9.9</v>
      </c>
      <c r="AG44" s="148">
        <v>10.7</v>
      </c>
      <c r="AH44" s="148">
        <v>11.54</v>
      </c>
      <c r="AI44" s="148">
        <v>12.47</v>
      </c>
      <c r="AJ44" s="148">
        <v>13.42</v>
      </c>
      <c r="AK44" s="148">
        <v>14.39</v>
      </c>
      <c r="AL44" s="148">
        <v>15.4</v>
      </c>
      <c r="AM44" s="148">
        <v>16.46</v>
      </c>
      <c r="AN44" s="148">
        <v>17.489999999999998</v>
      </c>
      <c r="AO44" s="148">
        <v>18.45</v>
      </c>
      <c r="AP44" s="148">
        <v>19.05</v>
      </c>
      <c r="AQ44" s="148">
        <v>19.71</v>
      </c>
      <c r="AR44" s="148">
        <v>20.12</v>
      </c>
    </row>
    <row r="45" spans="1:44" x14ac:dyDescent="0.35">
      <c r="A45" s="262" t="s">
        <v>135</v>
      </c>
      <c r="B45" s="238">
        <v>1.5641793755660442</v>
      </c>
      <c r="C45" s="238">
        <v>-0.24619534673287921</v>
      </c>
      <c r="D45" s="238">
        <v>1.1741204241716148</v>
      </c>
      <c r="E45" s="238">
        <v>5.4948877268350875</v>
      </c>
      <c r="F45" s="238">
        <v>6.6921031635748651</v>
      </c>
      <c r="G45" s="238">
        <v>8.8559089142254024</v>
      </c>
      <c r="H45" s="238">
        <v>5.4187967371599477</v>
      </c>
      <c r="I45" s="238">
        <v>3.3474931272425965</v>
      </c>
      <c r="J45" s="238">
        <v>4.1648707335047908</v>
      </c>
      <c r="K45" s="238">
        <v>-2.8846316744316116</v>
      </c>
      <c r="L45" s="238">
        <v>-2.1599370960383806</v>
      </c>
      <c r="M45" s="238">
        <v>-0.64151959707636586</v>
      </c>
      <c r="N45" s="238">
        <v>-3.9223940707575822</v>
      </c>
      <c r="O45" s="238">
        <v>-4.9315749344880846</v>
      </c>
      <c r="P45" s="238">
        <v>-3.1829366043811458</v>
      </c>
      <c r="Q45" s="238">
        <v>-8.0013648304104699</v>
      </c>
      <c r="R45" s="238">
        <v>-3.8143853063008661</v>
      </c>
      <c r="S45" s="238">
        <v>9.8577417889471136E-2</v>
      </c>
      <c r="T45" s="238"/>
      <c r="U45" s="238"/>
      <c r="V45" s="238"/>
      <c r="X45" s="148">
        <v>18.12</v>
      </c>
      <c r="Y45" s="148">
        <v>20.57</v>
      </c>
      <c r="Z45" s="148">
        <v>23.37</v>
      </c>
      <c r="AA45" s="148">
        <v>26.5</v>
      </c>
      <c r="AB45" s="148">
        <v>29.86</v>
      </c>
      <c r="AC45" s="148">
        <v>33.26</v>
      </c>
      <c r="AD45" s="148">
        <v>36.770000000000003</v>
      </c>
      <c r="AE45" s="148">
        <v>40.58</v>
      </c>
      <c r="AF45" s="148">
        <v>43.98</v>
      </c>
      <c r="AG45" s="148">
        <v>46.96</v>
      </c>
      <c r="AH45" s="148">
        <v>49.89</v>
      </c>
      <c r="AI45" s="148">
        <v>53.67</v>
      </c>
      <c r="AJ45" s="148">
        <v>58.03</v>
      </c>
      <c r="AK45" s="148">
        <v>62.47</v>
      </c>
      <c r="AL45" s="148">
        <v>66.63</v>
      </c>
      <c r="AM45" s="148">
        <v>70.56</v>
      </c>
      <c r="AN45" s="148">
        <v>74.97</v>
      </c>
      <c r="AO45" s="148">
        <v>79.97</v>
      </c>
      <c r="AP45" s="148">
        <v>83.2</v>
      </c>
      <c r="AQ45" s="148">
        <v>80.150000000000006</v>
      </c>
      <c r="AR45" s="148">
        <v>81.75</v>
      </c>
    </row>
    <row r="46" spans="1:44" x14ac:dyDescent="0.35">
      <c r="A46" s="262" t="s">
        <v>136</v>
      </c>
      <c r="B46" s="238">
        <v>3.5562967753207433</v>
      </c>
      <c r="C46" s="238">
        <v>2.8475940880127517</v>
      </c>
      <c r="D46" s="238">
        <v>1.3742220361759341</v>
      </c>
      <c r="E46" s="238">
        <v>1.8830238771040071</v>
      </c>
      <c r="F46" s="238">
        <v>1.6595018035345053</v>
      </c>
      <c r="G46" s="238">
        <v>5.4810110667720013E-2</v>
      </c>
      <c r="H46" s="238">
        <v>5.8454856412757525</v>
      </c>
      <c r="I46" s="238">
        <v>0.16658249586646659</v>
      </c>
      <c r="J46" s="238">
        <v>-0.79746599292910936</v>
      </c>
      <c r="K46" s="238">
        <v>1.3377508060908245</v>
      </c>
      <c r="L46" s="238">
        <v>2.6607068966397445</v>
      </c>
      <c r="M46" s="238">
        <v>5.2313736982988264</v>
      </c>
      <c r="N46" s="238">
        <v>2.1829824260124808</v>
      </c>
      <c r="O46" s="238">
        <v>10.043308371063009</v>
      </c>
      <c r="P46" s="238">
        <v>-0.68434663851794786</v>
      </c>
      <c r="Q46" s="238">
        <v>-3.5643292475032977</v>
      </c>
      <c r="R46" s="238">
        <v>-8.3008051163627741</v>
      </c>
      <c r="S46" s="238">
        <v>-5.1296306907764349</v>
      </c>
      <c r="T46" s="238">
        <v>-0.25165354264780088</v>
      </c>
      <c r="U46" s="238">
        <v>-14.5240163389595</v>
      </c>
      <c r="V46" s="238">
        <v>-6.0512532710242031</v>
      </c>
      <c r="X46" s="148">
        <v>12.87</v>
      </c>
      <c r="Y46" s="148">
        <v>13.61</v>
      </c>
      <c r="Z46" s="148">
        <v>14.36</v>
      </c>
      <c r="AA46" s="148">
        <v>15.05</v>
      </c>
      <c r="AB46" s="148">
        <v>15.77</v>
      </c>
      <c r="AC46" s="148">
        <v>16.73</v>
      </c>
      <c r="AD46" s="148">
        <v>17.86</v>
      </c>
      <c r="AE46" s="148">
        <v>18.95</v>
      </c>
      <c r="AF46" s="148">
        <v>20</v>
      </c>
      <c r="AG46" s="148">
        <v>20.93</v>
      </c>
      <c r="AH46" s="148">
        <v>21.77</v>
      </c>
      <c r="AI46" s="148">
        <v>22.79</v>
      </c>
      <c r="AJ46" s="148">
        <v>23.94</v>
      </c>
      <c r="AK46" s="148">
        <v>24.49</v>
      </c>
      <c r="AL46" s="148">
        <v>25.56</v>
      </c>
      <c r="AM46" s="148">
        <v>27.69</v>
      </c>
      <c r="AN46" s="148">
        <v>29.67</v>
      </c>
      <c r="AO46" s="148">
        <v>30.42</v>
      </c>
      <c r="AP46" s="148">
        <v>29.72</v>
      </c>
      <c r="AQ46" s="148">
        <v>30.97</v>
      </c>
      <c r="AR46" s="148">
        <v>32.61</v>
      </c>
    </row>
    <row r="47" spans="1:44" x14ac:dyDescent="0.35">
      <c r="A47" s="262" t="s">
        <v>137</v>
      </c>
      <c r="B47" s="238">
        <v>-19.507648911907292</v>
      </c>
      <c r="C47" s="238">
        <v>-9.5578611164274392</v>
      </c>
      <c r="D47" s="238">
        <v>-4.0430499443318428</v>
      </c>
      <c r="E47" s="238">
        <v>-16.315396906077357</v>
      </c>
      <c r="F47" s="238">
        <v>-6.8331278768766159</v>
      </c>
      <c r="G47" s="238">
        <v>-11.530483560153998</v>
      </c>
      <c r="H47" s="238">
        <v>-10.2526970155734</v>
      </c>
      <c r="I47" s="238">
        <v>-7.3970998569834423</v>
      </c>
      <c r="J47" s="238">
        <v>-16.050570863183559</v>
      </c>
      <c r="K47" s="238">
        <v>-1.7644818210226625</v>
      </c>
      <c r="L47" s="238">
        <v>2.226514451009717</v>
      </c>
      <c r="M47" s="238">
        <v>-2.9975998068755003</v>
      </c>
      <c r="N47" s="238">
        <v>-3.7111539501437916</v>
      </c>
      <c r="O47" s="238">
        <v>-2.7580579592897014</v>
      </c>
      <c r="P47" s="238">
        <v>-3.5377911336874441</v>
      </c>
      <c r="Q47" s="238">
        <v>-4.2749901901996799</v>
      </c>
      <c r="R47" s="238">
        <v>-2.9598114103452327</v>
      </c>
      <c r="S47" s="238">
        <v>-9.5109827939312339</v>
      </c>
      <c r="T47" s="238">
        <v>-1.6313262935449566</v>
      </c>
      <c r="U47" s="238">
        <v>-4.947883500998616</v>
      </c>
      <c r="V47" s="238">
        <v>-13.69507780359057</v>
      </c>
      <c r="X47" s="148">
        <v>0.67</v>
      </c>
      <c r="Y47" s="148">
        <v>0.74</v>
      </c>
      <c r="Z47" s="148">
        <v>0.79</v>
      </c>
      <c r="AA47" s="148">
        <v>0.85</v>
      </c>
      <c r="AB47" s="148">
        <v>0.89</v>
      </c>
      <c r="AC47" s="148">
        <v>0.92</v>
      </c>
      <c r="AD47" s="148">
        <v>0.98</v>
      </c>
      <c r="AE47" s="148">
        <v>1</v>
      </c>
      <c r="AF47" s="148">
        <v>1.1000000000000001</v>
      </c>
      <c r="AG47" s="148">
        <v>1.18</v>
      </c>
      <c r="AH47" s="148">
        <v>1.21</v>
      </c>
      <c r="AI47" s="148">
        <v>1.28</v>
      </c>
      <c r="AJ47" s="148">
        <v>1.29</v>
      </c>
      <c r="AK47" s="148">
        <v>1.31</v>
      </c>
      <c r="AL47" s="148">
        <v>1.38</v>
      </c>
      <c r="AM47" s="148">
        <v>1.46</v>
      </c>
      <c r="AN47" s="148">
        <v>1.51</v>
      </c>
      <c r="AO47" s="148">
        <v>1.53</v>
      </c>
      <c r="AP47" s="148">
        <v>1.47</v>
      </c>
      <c r="AQ47" s="148">
        <v>1.45</v>
      </c>
      <c r="AR47" s="148">
        <v>1.42</v>
      </c>
    </row>
    <row r="48" spans="1:44" x14ac:dyDescent="0.35">
      <c r="A48" s="262" t="s">
        <v>138</v>
      </c>
      <c r="B48" s="238"/>
      <c r="C48" s="238"/>
      <c r="D48" s="238"/>
      <c r="E48" s="238"/>
      <c r="F48" s="238">
        <v>119.20393007421271</v>
      </c>
      <c r="G48" s="238">
        <v>216.87805627518952</v>
      </c>
      <c r="H48" s="238">
        <v>311.76091167399727</v>
      </c>
      <c r="I48" s="238">
        <v>176.77632614963437</v>
      </c>
      <c r="J48" s="238">
        <v>189.53580890138755</v>
      </c>
      <c r="K48" s="238">
        <v>225.05945963674426</v>
      </c>
      <c r="L48" s="238">
        <v>235.78420886130397</v>
      </c>
      <c r="M48" s="238">
        <v>171.2649382574555</v>
      </c>
      <c r="N48" s="238">
        <v>76.428583784141949</v>
      </c>
      <c r="O48" s="238">
        <v>14.100018087769081</v>
      </c>
      <c r="P48" s="238">
        <v>-32.295458298866478</v>
      </c>
      <c r="Q48" s="238">
        <v>-21.249299740137069</v>
      </c>
      <c r="R48" s="238">
        <v>-12.222563067847188</v>
      </c>
      <c r="S48" s="238">
        <v>6.6047082395813836</v>
      </c>
      <c r="T48" s="238">
        <v>-14.270815255971561</v>
      </c>
      <c r="U48" s="238">
        <v>28.232119571000112</v>
      </c>
      <c r="V48" s="238">
        <v>-21.315118424433585</v>
      </c>
      <c r="X48" s="148">
        <v>0.9</v>
      </c>
      <c r="Y48" s="148">
        <v>0.88</v>
      </c>
      <c r="Z48" s="148">
        <v>0.89</v>
      </c>
      <c r="AA48" s="148">
        <v>0.91</v>
      </c>
      <c r="AB48" s="148">
        <v>0.88</v>
      </c>
      <c r="AC48" s="148">
        <v>0.97</v>
      </c>
      <c r="AD48" s="148">
        <v>1.08</v>
      </c>
      <c r="AE48" s="148">
        <v>1.19</v>
      </c>
      <c r="AF48" s="148">
        <v>1.3</v>
      </c>
      <c r="AG48" s="148">
        <v>1.37</v>
      </c>
      <c r="AH48" s="148">
        <v>1.44</v>
      </c>
      <c r="AI48" s="148">
        <v>1.48</v>
      </c>
      <c r="AJ48" s="148">
        <v>1.55</v>
      </c>
      <c r="AK48" s="148">
        <v>1.59</v>
      </c>
      <c r="AL48" s="148">
        <v>1.65</v>
      </c>
      <c r="AM48" s="148">
        <v>1.6</v>
      </c>
      <c r="AN48" s="148">
        <v>1.59</v>
      </c>
      <c r="AO48" s="148">
        <v>1.62</v>
      </c>
      <c r="AP48" s="148">
        <v>1.48</v>
      </c>
      <c r="AQ48" s="148">
        <v>1.5</v>
      </c>
      <c r="AR48" s="148">
        <v>1.55</v>
      </c>
    </row>
    <row r="49" spans="1:44" x14ac:dyDescent="0.35">
      <c r="A49" s="262" t="s">
        <v>139</v>
      </c>
      <c r="B49" s="238">
        <v>0.14839112788648584</v>
      </c>
      <c r="C49" s="238">
        <v>-32.325448991923082</v>
      </c>
      <c r="D49" s="238">
        <v>-30.971070876702694</v>
      </c>
      <c r="E49" s="238">
        <v>-18.672141563470905</v>
      </c>
      <c r="F49" s="238">
        <v>27.178858287403145</v>
      </c>
      <c r="G49" s="238">
        <v>-15.339871394195157</v>
      </c>
      <c r="H49" s="238">
        <v>-11.634918783288855</v>
      </c>
      <c r="I49" s="238">
        <v>-60.215719354788789</v>
      </c>
      <c r="J49" s="238">
        <v>-43.649211196210373</v>
      </c>
      <c r="K49" s="238">
        <v>-60.877767121170699</v>
      </c>
      <c r="L49" s="238">
        <v>16.338248537351479</v>
      </c>
      <c r="M49" s="238">
        <v>-10.851489368453382</v>
      </c>
      <c r="N49" s="238">
        <v>-11.539679065206975</v>
      </c>
      <c r="O49" s="238">
        <v>-46.343459635067532</v>
      </c>
      <c r="P49" s="238">
        <v>-39.546447701205309</v>
      </c>
      <c r="Q49" s="238">
        <v>8.393041757749522</v>
      </c>
      <c r="R49" s="238">
        <v>66.206504868534537</v>
      </c>
      <c r="S49" s="238">
        <v>-11.18031518263586</v>
      </c>
      <c r="T49" s="238">
        <v>17.421524493982893</v>
      </c>
      <c r="U49" s="238">
        <v>34.587394550071622</v>
      </c>
      <c r="V49" s="238"/>
      <c r="X49" s="148" t="s">
        <v>150</v>
      </c>
      <c r="Y49" s="148" t="s">
        <v>150</v>
      </c>
      <c r="Z49" s="148" t="s">
        <v>150</v>
      </c>
      <c r="AA49" s="148" t="s">
        <v>150</v>
      </c>
      <c r="AB49" s="148" t="s">
        <v>150</v>
      </c>
      <c r="AC49" s="148" t="s">
        <v>150</v>
      </c>
      <c r="AD49" s="148" t="s">
        <v>150</v>
      </c>
      <c r="AE49" s="148" t="s">
        <v>150</v>
      </c>
      <c r="AF49" s="148" t="s">
        <v>150</v>
      </c>
      <c r="AG49" s="148" t="s">
        <v>150</v>
      </c>
      <c r="AH49" s="148" t="s">
        <v>150</v>
      </c>
      <c r="AI49" s="148" t="s">
        <v>150</v>
      </c>
      <c r="AJ49" s="148" t="s">
        <v>150</v>
      </c>
      <c r="AK49" s="148" t="s">
        <v>150</v>
      </c>
      <c r="AL49" s="148" t="s">
        <v>150</v>
      </c>
      <c r="AM49" s="148" t="s">
        <v>150</v>
      </c>
      <c r="AN49" s="148" t="s">
        <v>150</v>
      </c>
      <c r="AO49" s="148" t="s">
        <v>150</v>
      </c>
      <c r="AP49" s="148" t="s">
        <v>150</v>
      </c>
      <c r="AQ49" s="148" t="s">
        <v>150</v>
      </c>
      <c r="AR49" s="148" t="s">
        <v>150</v>
      </c>
    </row>
    <row r="50" spans="1:44" x14ac:dyDescent="0.35">
      <c r="A50" s="262" t="s">
        <v>140</v>
      </c>
      <c r="B50" s="238"/>
      <c r="C50" s="238"/>
      <c r="D50" s="238"/>
      <c r="E50" s="238">
        <v>3.7270569635644297</v>
      </c>
      <c r="F50" s="238">
        <v>1.0792164048999171</v>
      </c>
      <c r="G50" s="238">
        <v>-6.9667109408291061</v>
      </c>
      <c r="H50" s="238">
        <v>-4.6497592156589169</v>
      </c>
      <c r="I50" s="238">
        <v>-10.057261337889361</v>
      </c>
      <c r="J50" s="238">
        <v>-3.4106992352821885</v>
      </c>
      <c r="K50" s="238">
        <v>-1.6114399561841619</v>
      </c>
      <c r="L50" s="238">
        <v>-0.94521131989340823</v>
      </c>
      <c r="M50" s="238">
        <v>-3.7869135636803266</v>
      </c>
      <c r="N50" s="238">
        <v>-3.4427527518916685</v>
      </c>
      <c r="O50" s="238">
        <v>-7.1293696417786228</v>
      </c>
      <c r="P50" s="238">
        <v>-7.723910676167602</v>
      </c>
      <c r="Q50" s="238"/>
      <c r="R50" s="238"/>
      <c r="S50" s="238"/>
      <c r="T50" s="238"/>
      <c r="U50" s="238"/>
      <c r="V50" s="238"/>
      <c r="X50" s="148">
        <v>38.4</v>
      </c>
      <c r="Y50" s="148">
        <v>40.61</v>
      </c>
      <c r="Z50" s="148">
        <v>42.49</v>
      </c>
      <c r="AA50" s="148">
        <v>44.67</v>
      </c>
      <c r="AB50" s="148">
        <v>46.74</v>
      </c>
      <c r="AC50" s="148">
        <v>48.37</v>
      </c>
      <c r="AD50" s="148">
        <v>50.31</v>
      </c>
      <c r="AE50" s="148">
        <v>51.05</v>
      </c>
      <c r="AF50" s="148">
        <v>54.98</v>
      </c>
      <c r="AG50" s="148">
        <v>47.99</v>
      </c>
      <c r="AH50" s="148">
        <v>49.14</v>
      </c>
      <c r="AI50" s="148">
        <v>51.51</v>
      </c>
      <c r="AJ50" s="148">
        <v>51.41</v>
      </c>
      <c r="AK50" s="148">
        <v>37.020000000000003</v>
      </c>
      <c r="AL50" s="148">
        <v>33.549999999999997</v>
      </c>
      <c r="AM50" s="148">
        <v>31.85</v>
      </c>
      <c r="AN50" s="148">
        <v>32.090000000000003</v>
      </c>
      <c r="AO50" s="148">
        <v>32.54</v>
      </c>
      <c r="AP50" s="148">
        <v>29.77</v>
      </c>
      <c r="AQ50" s="148">
        <v>29.27</v>
      </c>
      <c r="AR50" s="148">
        <v>29.85</v>
      </c>
    </row>
    <row r="51" spans="1:44" x14ac:dyDescent="0.35">
      <c r="A51" s="244" t="s">
        <v>141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X51" s="148" t="s">
        <v>150</v>
      </c>
      <c r="Y51" s="148" t="s">
        <v>150</v>
      </c>
      <c r="Z51" s="148" t="s">
        <v>150</v>
      </c>
      <c r="AA51" s="148" t="s">
        <v>150</v>
      </c>
      <c r="AB51" s="148" t="s">
        <v>150</v>
      </c>
      <c r="AC51" s="148" t="s">
        <v>150</v>
      </c>
      <c r="AD51" s="148" t="s">
        <v>150</v>
      </c>
      <c r="AE51" s="148" t="s">
        <v>150</v>
      </c>
      <c r="AF51" s="148" t="s">
        <v>150</v>
      </c>
      <c r="AG51" s="148" t="s">
        <v>150</v>
      </c>
      <c r="AH51" s="148" t="s">
        <v>150</v>
      </c>
      <c r="AI51" s="148" t="s">
        <v>150</v>
      </c>
      <c r="AJ51" s="148" t="s">
        <v>150</v>
      </c>
      <c r="AK51" s="148" t="s">
        <v>150</v>
      </c>
      <c r="AL51" s="148" t="s">
        <v>150</v>
      </c>
      <c r="AM51" s="148" t="s">
        <v>150</v>
      </c>
      <c r="AN51" s="148" t="s">
        <v>150</v>
      </c>
      <c r="AO51" s="148" t="s">
        <v>150</v>
      </c>
      <c r="AP51" s="148" t="s">
        <v>150</v>
      </c>
      <c r="AQ51" s="148" t="s">
        <v>150</v>
      </c>
      <c r="AR51" s="148" t="s">
        <v>150</v>
      </c>
    </row>
    <row r="52" spans="1:44" x14ac:dyDescent="0.35">
      <c r="A52" s="262" t="s">
        <v>142</v>
      </c>
      <c r="B52" s="238">
        <v>-1.4333256691080198</v>
      </c>
      <c r="C52" s="238">
        <v>-0.88289552226484702</v>
      </c>
      <c r="D52" s="238">
        <v>-1.024746236013931</v>
      </c>
      <c r="E52" s="238">
        <v>0.10025390937036087</v>
      </c>
      <c r="F52" s="238">
        <v>-1.1131287326977835</v>
      </c>
      <c r="G52" s="238">
        <v>-0.9294221116115704</v>
      </c>
      <c r="H52" s="238">
        <v>-1.9631488120614167</v>
      </c>
      <c r="I52" s="238">
        <v>-1.0535970165608441</v>
      </c>
      <c r="J52" s="238">
        <v>-0.8586018630570994</v>
      </c>
      <c r="K52" s="238">
        <v>-2.487741446314268</v>
      </c>
      <c r="L52" s="238">
        <v>-3.1450183522802897</v>
      </c>
      <c r="M52" s="238">
        <v>-3.7633839235009319</v>
      </c>
      <c r="N52" s="238">
        <v>-4.9558209785743452</v>
      </c>
      <c r="O52" s="238">
        <v>-1.8234528286023417</v>
      </c>
      <c r="P52" s="238">
        <v>-1.715783781543931</v>
      </c>
      <c r="Q52" s="238">
        <v>-2.1608344652076004</v>
      </c>
      <c r="R52" s="238">
        <v>-2.868552806351699</v>
      </c>
      <c r="S52" s="238">
        <v>-1.1238587472212931</v>
      </c>
      <c r="T52" s="238">
        <v>1.4898946885307902</v>
      </c>
      <c r="U52" s="238">
        <v>0.67714865243335687</v>
      </c>
      <c r="V52" s="238"/>
      <c r="X52" s="148">
        <v>10.8</v>
      </c>
      <c r="Y52" s="148">
        <v>11.04</v>
      </c>
      <c r="Z52" s="148">
        <v>11.04</v>
      </c>
      <c r="AA52" s="148">
        <v>11.38</v>
      </c>
      <c r="AB52" s="148">
        <v>11.69</v>
      </c>
      <c r="AC52" s="148">
        <v>12.25</v>
      </c>
      <c r="AD52" s="148">
        <v>12.67</v>
      </c>
      <c r="AE52" s="148">
        <v>13.14</v>
      </c>
      <c r="AF52" s="148">
        <v>12.95</v>
      </c>
      <c r="AG52" s="148">
        <v>13.56</v>
      </c>
      <c r="AH52" s="148">
        <v>13.72</v>
      </c>
      <c r="AI52" s="148">
        <v>14.16</v>
      </c>
      <c r="AJ52" s="148">
        <v>14.57</v>
      </c>
      <c r="AK52" s="148">
        <v>14.83</v>
      </c>
      <c r="AL52" s="148">
        <v>15.18</v>
      </c>
      <c r="AM52" s="148">
        <v>15.53</v>
      </c>
      <c r="AN52" s="148">
        <v>15.66</v>
      </c>
      <c r="AO52" s="148">
        <v>15.33</v>
      </c>
      <c r="AP52" s="148">
        <v>14.83</v>
      </c>
      <c r="AQ52" s="148">
        <v>14.9</v>
      </c>
      <c r="AR52" s="148">
        <v>14.6</v>
      </c>
    </row>
    <row r="53" spans="1:44" x14ac:dyDescent="0.35">
      <c r="A53" s="249" t="s">
        <v>143</v>
      </c>
      <c r="B53" s="250">
        <f t="shared" ref="B53:V53" si="0">SUMPRODUCT(B5:B37,X5:X37)/SUM(X5:X37)</f>
        <v>-2.8510889763363112</v>
      </c>
      <c r="C53" s="250">
        <f t="shared" si="0"/>
        <v>-3.1923821082239097</v>
      </c>
      <c r="D53" s="250">
        <f t="shared" si="0"/>
        <v>-2.1333229680694608</v>
      </c>
      <c r="E53" s="250">
        <f t="shared" si="0"/>
        <v>-1.8876428567620513</v>
      </c>
      <c r="F53" s="250">
        <f t="shared" si="0"/>
        <v>-0.9703422550101708</v>
      </c>
      <c r="G53" s="250">
        <f t="shared" si="0"/>
        <v>-0.18089766459529988</v>
      </c>
      <c r="H53" s="250">
        <f t="shared" si="0"/>
        <v>-3.1174975365578863</v>
      </c>
      <c r="I53" s="250">
        <f t="shared" si="0"/>
        <v>-7.1517809663670002</v>
      </c>
      <c r="J53" s="250">
        <f t="shared" si="0"/>
        <v>-1.9318078703702339</v>
      </c>
      <c r="K53" s="250">
        <f t="shared" si="0"/>
        <v>-2.8502315650602652</v>
      </c>
      <c r="L53" s="250">
        <f t="shared" si="0"/>
        <v>-4.3402855693453386</v>
      </c>
      <c r="M53" s="250">
        <f t="shared" si="0"/>
        <v>-5.7863890664770432</v>
      </c>
      <c r="N53" s="250">
        <f t="shared" si="0"/>
        <v>-6.8026659107495071</v>
      </c>
      <c r="O53" s="250">
        <f t="shared" si="0"/>
        <v>-9.0531318285759284</v>
      </c>
      <c r="P53" s="250">
        <f t="shared" si="0"/>
        <v>-7.2558709370168302</v>
      </c>
      <c r="Q53" s="250">
        <f t="shared" si="0"/>
        <v>-4.5623067274031808</v>
      </c>
      <c r="R53" s="250">
        <f t="shared" si="0"/>
        <v>-4.8205826448740181</v>
      </c>
      <c r="S53" s="250">
        <f t="shared" si="0"/>
        <v>-4.564844250645816</v>
      </c>
      <c r="T53" s="250">
        <f t="shared" si="0"/>
        <v>-5.5993839872424553</v>
      </c>
      <c r="U53" s="250">
        <f t="shared" si="0"/>
        <v>-1.4272921179906153</v>
      </c>
      <c r="V53" s="250">
        <f t="shared" si="0"/>
        <v>-0.67936006639811841</v>
      </c>
      <c r="X53" s="153" t="s">
        <v>150</v>
      </c>
      <c r="Y53" s="153" t="s">
        <v>150</v>
      </c>
      <c r="Z53" s="153" t="s">
        <v>150</v>
      </c>
      <c r="AA53" s="153" t="s">
        <v>150</v>
      </c>
      <c r="AB53" s="153" t="s">
        <v>150</v>
      </c>
      <c r="AC53" s="153" t="s">
        <v>150</v>
      </c>
      <c r="AD53" s="153" t="s">
        <v>150</v>
      </c>
      <c r="AE53" s="153" t="s">
        <v>150</v>
      </c>
      <c r="AF53" s="153" t="s">
        <v>150</v>
      </c>
      <c r="AG53" s="153" t="s">
        <v>150</v>
      </c>
      <c r="AH53" s="153" t="s">
        <v>150</v>
      </c>
      <c r="AI53" s="153" t="s">
        <v>150</v>
      </c>
      <c r="AJ53" s="153" t="s">
        <v>150</v>
      </c>
      <c r="AK53" s="153" t="s">
        <v>150</v>
      </c>
      <c r="AL53" s="153" t="s">
        <v>150</v>
      </c>
      <c r="AM53" s="153" t="s">
        <v>150</v>
      </c>
      <c r="AN53" s="153" t="s">
        <v>150</v>
      </c>
      <c r="AO53" s="153" t="s">
        <v>150</v>
      </c>
      <c r="AP53" s="153" t="s">
        <v>150</v>
      </c>
      <c r="AQ53" s="153" t="s">
        <v>150</v>
      </c>
      <c r="AR53" s="153" t="s">
        <v>150</v>
      </c>
    </row>
    <row r="54" spans="1:44" x14ac:dyDescent="0.35">
      <c r="A54" s="389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X54" s="154" t="s">
        <v>150</v>
      </c>
      <c r="Y54" s="154" t="s">
        <v>150</v>
      </c>
      <c r="Z54" s="154" t="s">
        <v>150</v>
      </c>
      <c r="AA54" s="154" t="s">
        <v>150</v>
      </c>
      <c r="AB54" s="154" t="s">
        <v>150</v>
      </c>
      <c r="AC54" s="154" t="s">
        <v>150</v>
      </c>
      <c r="AD54" s="154" t="s">
        <v>150</v>
      </c>
      <c r="AE54" s="154" t="s">
        <v>150</v>
      </c>
      <c r="AF54" s="154" t="s">
        <v>150</v>
      </c>
      <c r="AG54" s="154" t="s">
        <v>150</v>
      </c>
      <c r="AH54" s="154" t="s">
        <v>150</v>
      </c>
      <c r="AI54" s="154" t="s">
        <v>150</v>
      </c>
      <c r="AJ54" s="154" t="s">
        <v>150</v>
      </c>
      <c r="AK54" s="154" t="s">
        <v>150</v>
      </c>
      <c r="AL54" s="154" t="s">
        <v>150</v>
      </c>
      <c r="AM54" s="154" t="s">
        <v>150</v>
      </c>
      <c r="AN54" s="154" t="s">
        <v>150</v>
      </c>
      <c r="AO54" s="154" t="s">
        <v>150</v>
      </c>
      <c r="AP54" s="154" t="s">
        <v>150</v>
      </c>
      <c r="AQ54" s="154" t="s">
        <v>150</v>
      </c>
      <c r="AR54" s="154" t="s">
        <v>150</v>
      </c>
    </row>
    <row r="55" spans="1:44" x14ac:dyDescent="0.35">
      <c r="A55" s="269" t="s">
        <v>145</v>
      </c>
      <c r="B55" s="270">
        <f t="shared" ref="B55:V55" si="1">AVERAGE(B5:B37)</f>
        <v>-4.4920316131048326</v>
      </c>
      <c r="C55" s="270">
        <f t="shared" si="1"/>
        <v>-4.2443809092650664</v>
      </c>
      <c r="D55" s="270">
        <f t="shared" si="1"/>
        <v>-5.3957292823523746</v>
      </c>
      <c r="E55" s="270">
        <f t="shared" si="1"/>
        <v>-5.5573195105447475</v>
      </c>
      <c r="F55" s="270">
        <f t="shared" si="1"/>
        <v>-5.6061824525071717</v>
      </c>
      <c r="G55" s="270">
        <f t="shared" si="1"/>
        <v>-6.3874436981141844</v>
      </c>
      <c r="H55" s="270">
        <f t="shared" si="1"/>
        <v>-8.7476017817576857</v>
      </c>
      <c r="I55" s="270">
        <f t="shared" si="1"/>
        <v>-8.2013921198628044</v>
      </c>
      <c r="J55" s="270">
        <f t="shared" si="1"/>
        <v>-8.7229856587256211</v>
      </c>
      <c r="K55" s="270">
        <f t="shared" si="1"/>
        <v>-12.263245590345013</v>
      </c>
      <c r="L55" s="270">
        <f t="shared" si="1"/>
        <v>-12.174012611865317</v>
      </c>
      <c r="M55" s="270">
        <f t="shared" si="1"/>
        <v>-11.729346193410358</v>
      </c>
      <c r="N55" s="270">
        <f t="shared" si="1"/>
        <v>-8.5263019476347477</v>
      </c>
      <c r="O55" s="270">
        <f t="shared" si="1"/>
        <v>-7.6812779987103417</v>
      </c>
      <c r="P55" s="270">
        <f t="shared" si="1"/>
        <v>-8.6719704297417461</v>
      </c>
      <c r="Q55" s="270">
        <f t="shared" si="1"/>
        <v>-6.6645183757107604</v>
      </c>
      <c r="R55" s="270">
        <f t="shared" si="1"/>
        <v>-7.4811505906214313</v>
      </c>
      <c r="S55" s="270">
        <f t="shared" si="1"/>
        <v>-6.489285990165194</v>
      </c>
      <c r="T55" s="270">
        <f t="shared" si="1"/>
        <v>-5.672386744981015</v>
      </c>
      <c r="U55" s="270">
        <f t="shared" si="1"/>
        <v>-4.2734835496945234</v>
      </c>
      <c r="V55" s="270">
        <f t="shared" si="1"/>
        <v>-4.152021597012574</v>
      </c>
      <c r="X55" s="154" t="s">
        <v>150</v>
      </c>
      <c r="Y55" s="154" t="s">
        <v>150</v>
      </c>
      <c r="Z55" s="154" t="s">
        <v>150</v>
      </c>
      <c r="AA55" s="154" t="s">
        <v>150</v>
      </c>
      <c r="AB55" s="154" t="s">
        <v>150</v>
      </c>
      <c r="AC55" s="154" t="s">
        <v>150</v>
      </c>
      <c r="AD55" s="154" t="s">
        <v>150</v>
      </c>
      <c r="AE55" s="154" t="s">
        <v>150</v>
      </c>
      <c r="AF55" s="154" t="s">
        <v>150</v>
      </c>
      <c r="AG55" s="154" t="s">
        <v>150</v>
      </c>
      <c r="AH55" s="154" t="s">
        <v>150</v>
      </c>
      <c r="AI55" s="154" t="s">
        <v>150</v>
      </c>
      <c r="AJ55" s="154" t="s">
        <v>150</v>
      </c>
      <c r="AK55" s="154" t="s">
        <v>150</v>
      </c>
      <c r="AL55" s="154" t="s">
        <v>150</v>
      </c>
      <c r="AM55" s="154" t="s">
        <v>150</v>
      </c>
      <c r="AN55" s="154" t="s">
        <v>150</v>
      </c>
      <c r="AO55" s="154" t="s">
        <v>150</v>
      </c>
      <c r="AP55" s="154" t="s">
        <v>150</v>
      </c>
      <c r="AQ55" s="154" t="s">
        <v>150</v>
      </c>
      <c r="AR55" s="154" t="s">
        <v>150</v>
      </c>
    </row>
    <row r="56" spans="1:44" x14ac:dyDescent="0.35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44" x14ac:dyDescent="0.35">
      <c r="A57" s="13" t="s">
        <v>146</v>
      </c>
      <c r="B57" s="136">
        <f t="shared" ref="B57:V57" si="2">SUMPRODUCT(B39:B50,X39:X50)/SUM(X39:X50)</f>
        <v>0.94092365384754539</v>
      </c>
      <c r="C57" s="250">
        <f t="shared" si="2"/>
        <v>1.5194431367934261E-2</v>
      </c>
      <c r="D57" s="250">
        <f t="shared" si="2"/>
        <v>-0.36297125782397294</v>
      </c>
      <c r="E57" s="250">
        <f t="shared" si="2"/>
        <v>0.91983729598812969</v>
      </c>
      <c r="F57" s="250">
        <f t="shared" si="2"/>
        <v>2.2691988750224708</v>
      </c>
      <c r="G57" s="250">
        <f t="shared" si="2"/>
        <v>1.0556046869559192</v>
      </c>
      <c r="H57" s="250">
        <f t="shared" si="2"/>
        <v>1.4729827060812659</v>
      </c>
      <c r="I57" s="250">
        <f t="shared" si="2"/>
        <v>0.87137150989883028</v>
      </c>
      <c r="J57" s="250">
        <f t="shared" si="2"/>
        <v>0.94384799270914777</v>
      </c>
      <c r="K57" s="250">
        <f t="shared" si="2"/>
        <v>-0.84819585391634866</v>
      </c>
      <c r="L57" s="250">
        <f t="shared" si="2"/>
        <v>-0.27910477256893473</v>
      </c>
      <c r="M57" s="250">
        <f t="shared" si="2"/>
        <v>-0.92510468151667491</v>
      </c>
      <c r="N57" s="250">
        <f t="shared" si="2"/>
        <v>-2.1741430777228978</v>
      </c>
      <c r="O57" s="250">
        <f t="shared" si="2"/>
        <v>-2.2064720399554427</v>
      </c>
      <c r="P57" s="250">
        <f t="shared" si="2"/>
        <v>-2.727242592224389</v>
      </c>
      <c r="Q57" s="250">
        <f t="shared" si="2"/>
        <v>-4.368745200182329</v>
      </c>
      <c r="R57" s="250">
        <f t="shared" si="2"/>
        <v>-4.3402197358980521</v>
      </c>
      <c r="S57" s="250">
        <f t="shared" si="2"/>
        <v>-2.4913132259013131</v>
      </c>
      <c r="T57" s="250">
        <f t="shared" si="2"/>
        <v>-0.75680931528304363</v>
      </c>
      <c r="U57" s="250">
        <f t="shared" si="2"/>
        <v>-4.8989876513276771</v>
      </c>
      <c r="V57" s="250">
        <f t="shared" si="2"/>
        <v>-3.6812742094200019</v>
      </c>
    </row>
    <row r="58" spans="1:44" x14ac:dyDescent="0.35">
      <c r="A58" s="38" t="s">
        <v>216</v>
      </c>
      <c r="B58" s="1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</row>
    <row r="59" spans="1:44" x14ac:dyDescent="0.35">
      <c r="A59" s="27" t="s">
        <v>147</v>
      </c>
      <c r="B59" s="137">
        <f t="shared" ref="B59:V59" si="3">AVERAGE(B39:B50)</f>
        <v>-2.1317533234446251</v>
      </c>
      <c r="C59" s="270">
        <f t="shared" si="3"/>
        <v>-6.5060798935837569</v>
      </c>
      <c r="D59" s="270">
        <f t="shared" si="3"/>
        <v>-6.2646462347155261</v>
      </c>
      <c r="E59" s="270">
        <f t="shared" si="3"/>
        <v>-4.4204915914593181</v>
      </c>
      <c r="F59" s="270">
        <f t="shared" si="3"/>
        <v>12.409189954061747</v>
      </c>
      <c r="G59" s="270">
        <f t="shared" si="3"/>
        <v>17.891597828637614</v>
      </c>
      <c r="H59" s="270">
        <f t="shared" si="3"/>
        <v>22.982817443333701</v>
      </c>
      <c r="I59" s="270">
        <f t="shared" si="3"/>
        <v>6.8625108900302481</v>
      </c>
      <c r="J59" s="270">
        <f t="shared" si="3"/>
        <v>8.2387475966175767</v>
      </c>
      <c r="K59" s="270">
        <f t="shared" si="3"/>
        <v>8.1032839446304639</v>
      </c>
      <c r="L59" s="270">
        <f t="shared" si="3"/>
        <v>16.262121836546488</v>
      </c>
      <c r="M59" s="270">
        <f t="shared" si="3"/>
        <v>7.1765625684016214</v>
      </c>
      <c r="N59" s="270">
        <f t="shared" si="3"/>
        <v>1.9470654584911362</v>
      </c>
      <c r="O59" s="270">
        <f t="shared" si="3"/>
        <v>-6.2978177539837672</v>
      </c>
      <c r="P59" s="270">
        <f t="shared" si="3"/>
        <v>-11.424023112180192</v>
      </c>
      <c r="Q59" s="270">
        <f t="shared" si="3"/>
        <v>-4.5216133835277361</v>
      </c>
      <c r="R59" s="270">
        <f t="shared" si="3"/>
        <v>1.298376201613709</v>
      </c>
      <c r="S59" s="270">
        <f t="shared" si="3"/>
        <v>-2.5514850988174733</v>
      </c>
      <c r="T59" s="270">
        <f t="shared" si="3"/>
        <v>0.51445417809095839</v>
      </c>
      <c r="U59" s="270">
        <f t="shared" si="3"/>
        <v>-0.24849806383059558</v>
      </c>
      <c r="V59" s="270">
        <f t="shared" si="3"/>
        <v>-17.302941578608493</v>
      </c>
    </row>
    <row r="60" spans="1:44" x14ac:dyDescent="0.35">
      <c r="B60" s="1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</row>
    <row r="61" spans="1:44" x14ac:dyDescent="0.35">
      <c r="A61" s="13" t="s">
        <v>148</v>
      </c>
      <c r="B61" s="136">
        <f t="shared" ref="B61:V61" si="4">SUMPRODUCT(B5:B52,X5:X52)/SUM(X5:X52)</f>
        <v>-1.2362017349682513</v>
      </c>
      <c r="C61" s="250">
        <f t="shared" si="4"/>
        <v>-1.7875853146244745</v>
      </c>
      <c r="D61" s="250">
        <f t="shared" si="4"/>
        <v>-1.3653058954541624</v>
      </c>
      <c r="E61" s="250">
        <f t="shared" si="4"/>
        <v>-0.6748376119399947</v>
      </c>
      <c r="F61" s="250">
        <f t="shared" si="4"/>
        <v>0.37458972205478025</v>
      </c>
      <c r="G61" s="250">
        <f t="shared" si="4"/>
        <v>0.31670581493770322</v>
      </c>
      <c r="H61" s="250">
        <f t="shared" si="4"/>
        <v>-1.2049769047404895</v>
      </c>
      <c r="I61" s="250">
        <f t="shared" si="4"/>
        <v>-3.7173778830404842</v>
      </c>
      <c r="J61" s="250">
        <f t="shared" si="4"/>
        <v>-0.72746883325155864</v>
      </c>
      <c r="K61" s="250">
        <f t="shared" si="4"/>
        <v>-2.02841177632282</v>
      </c>
      <c r="L61" s="250">
        <f t="shared" si="4"/>
        <v>-2.6611059938903203</v>
      </c>
      <c r="M61" s="250">
        <f t="shared" si="4"/>
        <v>-3.7632430388353182</v>
      </c>
      <c r="N61" s="250">
        <f t="shared" si="4"/>
        <v>-4.8924804120455736</v>
      </c>
      <c r="O61" s="250">
        <f t="shared" si="4"/>
        <v>-6.2101080566546836</v>
      </c>
      <c r="P61" s="250">
        <f t="shared" si="4"/>
        <v>-5.3451363091649764</v>
      </c>
      <c r="Q61" s="250">
        <f t="shared" si="4"/>
        <v>-4.4482723748212356</v>
      </c>
      <c r="R61" s="250">
        <f t="shared" si="4"/>
        <v>-4.5944540632938908</v>
      </c>
      <c r="S61" s="250">
        <f t="shared" si="4"/>
        <v>-3.6531394418352146</v>
      </c>
      <c r="T61" s="250">
        <f t="shared" si="4"/>
        <v>-3.4578130017087583</v>
      </c>
      <c r="U61" s="250">
        <f t="shared" si="4"/>
        <v>-2.8718979385773653</v>
      </c>
      <c r="V61" s="250">
        <f t="shared" si="4"/>
        <v>-1.9501494235044479</v>
      </c>
    </row>
    <row r="62" spans="1:44" x14ac:dyDescent="0.35">
      <c r="A62" s="38" t="s">
        <v>216</v>
      </c>
      <c r="B62" s="1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</row>
    <row r="63" spans="1:44" x14ac:dyDescent="0.35">
      <c r="A63" s="27" t="s">
        <v>149</v>
      </c>
      <c r="B63" s="137">
        <f t="shared" ref="B63:V63" si="5">AVERAGE(B5:B52)</f>
        <v>-3.7927225426898943</v>
      </c>
      <c r="C63" s="270">
        <f t="shared" si="5"/>
        <v>-4.6600611593727539</v>
      </c>
      <c r="D63" s="270">
        <f t="shared" si="5"/>
        <v>-5.4509368830041049</v>
      </c>
      <c r="E63" s="270">
        <f t="shared" si="5"/>
        <v>-5.1358281741847893</v>
      </c>
      <c r="F63" s="270">
        <f t="shared" si="5"/>
        <v>-0.27296797376855347</v>
      </c>
      <c r="G63" s="270">
        <f t="shared" si="5"/>
        <v>0.78433204874824691</v>
      </c>
      <c r="H63" s="270">
        <f t="shared" si="5"/>
        <v>1.189564466211362</v>
      </c>
      <c r="I63" s="270">
        <f t="shared" si="5"/>
        <v>-3.3830682423751477</v>
      </c>
      <c r="J63" s="270">
        <f t="shared" si="5"/>
        <v>-3.4378560872309492</v>
      </c>
      <c r="K63" s="270">
        <f t="shared" si="5"/>
        <v>-5.9088991262516029</v>
      </c>
      <c r="L63" s="270">
        <f t="shared" si="5"/>
        <v>-3.6310221816085662</v>
      </c>
      <c r="M63" s="270">
        <f t="shared" si="5"/>
        <v>-5.8584245081190254</v>
      </c>
      <c r="N63" s="270">
        <f t="shared" si="5"/>
        <v>-5.4488998085259146</v>
      </c>
      <c r="O63" s="270">
        <f t="shared" si="5"/>
        <v>-7.1465316152144638</v>
      </c>
      <c r="P63" s="270">
        <f t="shared" si="5"/>
        <v>-9.2926477045289708</v>
      </c>
      <c r="Q63" s="270">
        <f t="shared" si="5"/>
        <v>-5.9797466970640185</v>
      </c>
      <c r="R63" s="270">
        <f t="shared" si="5"/>
        <v>-5.0131654077224992</v>
      </c>
      <c r="S63" s="270">
        <f t="shared" si="5"/>
        <v>-5.2722550639709747</v>
      </c>
      <c r="T63" s="270">
        <f t="shared" si="5"/>
        <v>-3.8557896222380799</v>
      </c>
      <c r="U63" s="270">
        <f t="shared" si="5"/>
        <v>-3.0970406475544325</v>
      </c>
      <c r="V63" s="270">
        <f t="shared" si="5"/>
        <v>-9.7881301605536812</v>
      </c>
    </row>
  </sheetData>
  <hyperlinks>
    <hyperlink ref="A2" location="Content!A1" display="back to content page" xr:uid="{163D4AD6-BD12-4535-874E-74A464FF755A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492-E43C-41C4-BAF9-04239BB19BE8}">
  <sheetPr codeName="Sheet39"/>
  <dimension ref="A1:AR63"/>
  <sheetViews>
    <sheetView showGridLines="0" zoomScaleNormal="100" workbookViewId="0">
      <pane xSplit="1" ySplit="3" topLeftCell="B25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7" style="123" customWidth="1"/>
    <col min="2" max="2" width="8" style="123" customWidth="1"/>
    <col min="3" max="22" width="8.54296875" style="123"/>
    <col min="23" max="23" width="8.54296875" style="123" customWidth="1"/>
    <col min="24" max="44" width="8.54296875" style="123" hidden="1" customWidth="1"/>
    <col min="45" max="45" width="8.54296875" style="123" customWidth="1"/>
    <col min="46" max="16384" width="8.54296875" style="123"/>
  </cols>
  <sheetData>
    <row r="1" spans="1:44" ht="15.5" x14ac:dyDescent="0.35">
      <c r="A1" s="254" t="s">
        <v>91</v>
      </c>
      <c r="B1" s="254" t="s">
        <v>60</v>
      </c>
    </row>
    <row r="2" spans="1:44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44" x14ac:dyDescent="0.35">
      <c r="A3" s="316" t="s">
        <v>93</v>
      </c>
      <c r="B3" s="257">
        <v>2002</v>
      </c>
      <c r="C3" s="257">
        <v>2003</v>
      </c>
      <c r="D3" s="257">
        <v>2004</v>
      </c>
      <c r="E3" s="257">
        <v>2005</v>
      </c>
      <c r="F3" s="257">
        <v>2006</v>
      </c>
      <c r="G3" s="257">
        <v>2007</v>
      </c>
      <c r="H3" s="257">
        <v>2008</v>
      </c>
      <c r="I3" s="257">
        <v>2009</v>
      </c>
      <c r="J3" s="257">
        <v>2010</v>
      </c>
      <c r="K3" s="257">
        <v>2011</v>
      </c>
      <c r="L3" s="257">
        <v>2012</v>
      </c>
      <c r="M3" s="257">
        <v>2013</v>
      </c>
      <c r="N3" s="257">
        <v>2014</v>
      </c>
      <c r="O3" s="257">
        <v>2015</v>
      </c>
      <c r="P3" s="257">
        <v>2016</v>
      </c>
      <c r="Q3" s="257">
        <v>2017</v>
      </c>
      <c r="R3" s="257">
        <v>2018</v>
      </c>
      <c r="S3" s="257">
        <v>2019</v>
      </c>
      <c r="T3" s="257">
        <v>2020</v>
      </c>
      <c r="U3" s="257">
        <v>2021</v>
      </c>
      <c r="V3" s="258">
        <v>2022</v>
      </c>
      <c r="W3" s="232"/>
      <c r="X3" s="236">
        <v>2002</v>
      </c>
      <c r="Y3" s="236">
        <v>2003</v>
      </c>
      <c r="Z3" s="236">
        <v>2004</v>
      </c>
      <c r="AA3" s="236">
        <v>2005</v>
      </c>
      <c r="AB3" s="236">
        <v>2006</v>
      </c>
      <c r="AC3" s="236">
        <v>2007</v>
      </c>
      <c r="AD3" s="236">
        <v>2008</v>
      </c>
      <c r="AE3" s="236">
        <v>2009</v>
      </c>
      <c r="AF3" s="236">
        <v>2010</v>
      </c>
      <c r="AG3" s="236">
        <v>2011</v>
      </c>
      <c r="AH3" s="236">
        <v>2012</v>
      </c>
      <c r="AI3" s="236">
        <v>2013</v>
      </c>
      <c r="AJ3" s="236">
        <v>2014</v>
      </c>
      <c r="AK3" s="236">
        <v>2015</v>
      </c>
      <c r="AL3" s="236">
        <v>2016</v>
      </c>
      <c r="AM3" s="236">
        <v>2017</v>
      </c>
      <c r="AN3" s="236">
        <v>2018</v>
      </c>
      <c r="AO3" s="236">
        <v>2019</v>
      </c>
      <c r="AP3" s="236">
        <v>2020</v>
      </c>
      <c r="AQ3" s="236">
        <v>2021</v>
      </c>
      <c r="AR3" s="236">
        <v>2022</v>
      </c>
    </row>
    <row r="4" spans="1:44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W4" s="232"/>
      <c r="X4" s="267" t="s">
        <v>150</v>
      </c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  <c r="AR4" s="267" t="s">
        <v>150</v>
      </c>
    </row>
    <row r="5" spans="1:44" x14ac:dyDescent="0.35">
      <c r="A5" s="262" t="s">
        <v>95</v>
      </c>
      <c r="B5" s="238">
        <v>39.361572623368424</v>
      </c>
      <c r="C5" s="238">
        <v>35.192559483498123</v>
      </c>
      <c r="D5" s="238">
        <v>44.074445089910355</v>
      </c>
      <c r="E5" s="238">
        <v>52.018153199898705</v>
      </c>
      <c r="F5" s="238">
        <v>55.611338598239044</v>
      </c>
      <c r="G5" s="238">
        <v>53.482078206911844</v>
      </c>
      <c r="H5" s="238">
        <v>54.389402459872294</v>
      </c>
      <c r="I5" s="238">
        <v>37.889327548736937</v>
      </c>
      <c r="J5" s="238">
        <v>47.159901169242801</v>
      </c>
      <c r="K5" s="238">
        <v>47.781741866586827</v>
      </c>
      <c r="L5" s="238">
        <v>46.747741299555415</v>
      </c>
      <c r="M5" s="238">
        <v>40.825209298913443</v>
      </c>
      <c r="N5" s="238">
        <v>37.557595337960251</v>
      </c>
      <c r="O5" s="238">
        <v>30.823170642103452</v>
      </c>
      <c r="P5" s="238">
        <v>30.093522095595866</v>
      </c>
      <c r="Q5" s="238">
        <v>29.881682707626027</v>
      </c>
      <c r="R5" s="238">
        <v>33.163986901382103</v>
      </c>
      <c r="S5" s="238">
        <v>41.464227228701574</v>
      </c>
      <c r="T5" s="238">
        <v>34.860845985417832</v>
      </c>
      <c r="U5" s="238">
        <v>47.734535904545297</v>
      </c>
      <c r="V5" s="238"/>
      <c r="X5" s="268">
        <v>47.36</v>
      </c>
      <c r="Y5" s="268">
        <v>48.78</v>
      </c>
      <c r="Z5" s="268">
        <v>54.12</v>
      </c>
      <c r="AA5" s="268">
        <v>62.25</v>
      </c>
      <c r="AB5" s="268">
        <v>69.5</v>
      </c>
      <c r="AC5" s="268">
        <v>79.239999999999995</v>
      </c>
      <c r="AD5" s="268">
        <v>88.09</v>
      </c>
      <c r="AE5" s="268">
        <v>88.84</v>
      </c>
      <c r="AF5" s="268">
        <v>93.16</v>
      </c>
      <c r="AG5" s="268">
        <v>96.39</v>
      </c>
      <c r="AH5" s="268">
        <v>104.63</v>
      </c>
      <c r="AI5" s="268">
        <v>109.81</v>
      </c>
      <c r="AJ5" s="268">
        <v>115.11</v>
      </c>
      <c r="AK5" s="268">
        <v>116.19</v>
      </c>
      <c r="AL5" s="268">
        <v>113.2</v>
      </c>
      <c r="AM5" s="268">
        <v>113.03</v>
      </c>
      <c r="AN5" s="268">
        <v>110.76</v>
      </c>
      <c r="AO5" s="268">
        <v>110.07</v>
      </c>
      <c r="AP5" s="268">
        <v>105.63</v>
      </c>
      <c r="AQ5" s="268">
        <v>106.47</v>
      </c>
      <c r="AR5" s="268">
        <v>109.56</v>
      </c>
    </row>
    <row r="6" spans="1:44" x14ac:dyDescent="0.35">
      <c r="A6" s="262" t="s">
        <v>96</v>
      </c>
      <c r="B6" s="238">
        <v>10.518505868876584</v>
      </c>
      <c r="C6" s="238">
        <v>10.836156038273113</v>
      </c>
      <c r="D6" s="238">
        <v>12.342721684002861</v>
      </c>
      <c r="E6" s="238">
        <v>9.9573944070940392</v>
      </c>
      <c r="F6" s="238">
        <v>9.214620727658648</v>
      </c>
      <c r="G6" s="238">
        <v>11.34878413506763</v>
      </c>
      <c r="H6" s="238">
        <v>10.246503737403586</v>
      </c>
      <c r="I6" s="238">
        <v>10.01901933663056</v>
      </c>
      <c r="J6" s="238">
        <v>10.321331145557663</v>
      </c>
      <c r="K6" s="238">
        <v>10.944841007911354</v>
      </c>
      <c r="L6" s="238">
        <v>12.333042780335957</v>
      </c>
      <c r="M6" s="238">
        <v>14.802808571661021</v>
      </c>
      <c r="N6" s="238">
        <v>16.850996134820413</v>
      </c>
      <c r="O6" s="238">
        <v>13.416455586029855</v>
      </c>
      <c r="P6" s="238">
        <v>16.498687409264221</v>
      </c>
      <c r="Q6" s="238">
        <v>16.895014834169036</v>
      </c>
      <c r="R6" s="238">
        <v>19.139779772423537</v>
      </c>
      <c r="S6" s="238">
        <v>21.209522650740055</v>
      </c>
      <c r="T6" s="238">
        <v>20.545550986588847</v>
      </c>
      <c r="U6" s="238">
        <v>22.633369836271985</v>
      </c>
      <c r="V6" s="238">
        <v>28.898693377407405</v>
      </c>
      <c r="X6" s="268">
        <v>4.88</v>
      </c>
      <c r="Y6" s="268">
        <v>5.05</v>
      </c>
      <c r="Z6" s="268">
        <v>5.27</v>
      </c>
      <c r="AA6" s="268">
        <v>5.36</v>
      </c>
      <c r="AB6" s="268">
        <v>5.57</v>
      </c>
      <c r="AC6" s="268">
        <v>5.9</v>
      </c>
      <c r="AD6" s="268">
        <v>6.19</v>
      </c>
      <c r="AE6" s="268">
        <v>6.34</v>
      </c>
      <c r="AF6" s="268">
        <v>6.47</v>
      </c>
      <c r="AG6" s="268">
        <v>7.07</v>
      </c>
      <c r="AH6" s="268">
        <v>7.85</v>
      </c>
      <c r="AI6" s="268">
        <v>8.91</v>
      </c>
      <c r="AJ6" s="268">
        <v>10.07</v>
      </c>
      <c r="AK6" s="268">
        <v>11.38</v>
      </c>
      <c r="AL6" s="268">
        <v>11.76</v>
      </c>
      <c r="AM6" s="268">
        <v>12.43</v>
      </c>
      <c r="AN6" s="268">
        <v>13.26</v>
      </c>
      <c r="AO6" s="268">
        <v>14.17</v>
      </c>
      <c r="AP6" s="268">
        <v>14.45</v>
      </c>
      <c r="AQ6" s="268">
        <v>15.46</v>
      </c>
      <c r="AR6" s="268">
        <v>16.350000000000001</v>
      </c>
    </row>
    <row r="7" spans="1:44" x14ac:dyDescent="0.35">
      <c r="A7" s="262" t="s">
        <v>97</v>
      </c>
      <c r="B7" s="238">
        <v>-0.13010671068356577</v>
      </c>
      <c r="C7" s="238">
        <v>3.5319082712349155</v>
      </c>
      <c r="D7" s="238">
        <v>1.8003348108423671</v>
      </c>
      <c r="E7" s="238">
        <v>3.0751187218323457</v>
      </c>
      <c r="F7" s="238">
        <v>2.932190282020672</v>
      </c>
      <c r="G7" s="238">
        <v>5.1684519252347574</v>
      </c>
      <c r="H7" s="238">
        <v>5.6452995705995086</v>
      </c>
      <c r="I7" s="238">
        <v>7.2719903130810515</v>
      </c>
      <c r="J7" s="238">
        <v>13.948893173010593</v>
      </c>
      <c r="K7" s="238">
        <v>17.01725974149419</v>
      </c>
      <c r="L7" s="238">
        <v>16.610555751412285</v>
      </c>
      <c r="M7" s="238">
        <v>13.828034609784945</v>
      </c>
      <c r="N7" s="238">
        <v>14.302695006277672</v>
      </c>
      <c r="O7" s="238">
        <v>12.532809477662965</v>
      </c>
      <c r="P7" s="238">
        <v>14.734304757464145</v>
      </c>
      <c r="Q7" s="238">
        <v>15.697827658348206</v>
      </c>
      <c r="R7" s="238">
        <v>17.301291479196713</v>
      </c>
      <c r="S7" s="238">
        <v>18.776399707440525</v>
      </c>
      <c r="T7" s="238"/>
      <c r="U7" s="238"/>
      <c r="V7" s="238"/>
      <c r="X7" s="268">
        <v>5.68</v>
      </c>
      <c r="Y7" s="268">
        <v>6.12</v>
      </c>
      <c r="Z7" s="268">
        <v>6.4</v>
      </c>
      <c r="AA7" s="268">
        <v>6.95</v>
      </c>
      <c r="AB7" s="268">
        <v>7.38</v>
      </c>
      <c r="AC7" s="268">
        <v>7.69</v>
      </c>
      <c r="AD7" s="268">
        <v>8.1300000000000008</v>
      </c>
      <c r="AE7" s="268">
        <v>8.3699999999999992</v>
      </c>
      <c r="AF7" s="268">
        <v>9.08</v>
      </c>
      <c r="AG7" s="268">
        <v>9.68</v>
      </c>
      <c r="AH7" s="268">
        <v>10.31</v>
      </c>
      <c r="AI7" s="268">
        <v>10.91</v>
      </c>
      <c r="AJ7" s="268">
        <v>11.38</v>
      </c>
      <c r="AK7" s="268">
        <v>11.82</v>
      </c>
      <c r="AL7" s="268">
        <v>12.53</v>
      </c>
      <c r="AM7" s="268">
        <v>13.3</v>
      </c>
      <c r="AN7" s="268">
        <v>14.2</v>
      </c>
      <c r="AO7" s="268">
        <v>15.01</v>
      </c>
      <c r="AP7" s="268">
        <v>15.31</v>
      </c>
      <c r="AQ7" s="268">
        <v>16.37</v>
      </c>
      <c r="AR7" s="268">
        <v>16.940000000000001</v>
      </c>
    </row>
    <row r="8" spans="1:44" x14ac:dyDescent="0.35">
      <c r="A8" s="262" t="s">
        <v>98</v>
      </c>
      <c r="B8" s="238">
        <v>-8.3535608458078521</v>
      </c>
      <c r="C8" s="238">
        <v>-6.7446939915861286</v>
      </c>
      <c r="D8" s="238">
        <v>-7.3235244777215058</v>
      </c>
      <c r="E8" s="238">
        <v>-4.4963931126494323</v>
      </c>
      <c r="F8" s="238">
        <v>-9.287029544240017</v>
      </c>
      <c r="G8" s="238">
        <v>-10.013549332041103</v>
      </c>
      <c r="H8" s="238">
        <v>-12.791016247379181</v>
      </c>
      <c r="I8" s="238">
        <v>-3.6251413980047538</v>
      </c>
      <c r="J8" s="238">
        <v>-2.9396208867726195</v>
      </c>
      <c r="K8" s="238">
        <v>-9.0542373314171787</v>
      </c>
      <c r="L8" s="238">
        <v>-7.975054206089502</v>
      </c>
      <c r="M8" s="238">
        <v>-13.780899579301717</v>
      </c>
      <c r="N8" s="238">
        <v>-11.399954934278361</v>
      </c>
      <c r="O8" s="238">
        <v>2.1597080491836942</v>
      </c>
      <c r="P8" s="238">
        <v>-1.0372463218545012</v>
      </c>
      <c r="Q8" s="238">
        <v>-1.3811314645506674</v>
      </c>
      <c r="R8" s="238">
        <v>-4.1249537121258992</v>
      </c>
      <c r="S8" s="238">
        <v>-4.5534199999926006</v>
      </c>
      <c r="T8" s="238">
        <v>-6.2287200004190195</v>
      </c>
      <c r="U8" s="238">
        <v>-5.7054599997305973</v>
      </c>
      <c r="V8" s="238">
        <v>-4.9862423221158414</v>
      </c>
      <c r="X8" s="268">
        <v>1.83</v>
      </c>
      <c r="Y8" s="268">
        <v>1.81</v>
      </c>
      <c r="Z8" s="268">
        <v>1.89</v>
      </c>
      <c r="AA8" s="268">
        <v>1.9</v>
      </c>
      <c r="AB8" s="268">
        <v>2.0099999999999998</v>
      </c>
      <c r="AC8" s="268">
        <v>2.08</v>
      </c>
      <c r="AD8" s="268">
        <v>2.1800000000000002</v>
      </c>
      <c r="AE8" s="268">
        <v>2.2599999999999998</v>
      </c>
      <c r="AF8" s="268">
        <v>2.38</v>
      </c>
      <c r="AG8" s="268">
        <v>2.4700000000000002</v>
      </c>
      <c r="AH8" s="268">
        <v>2.58</v>
      </c>
      <c r="AI8" s="268">
        <v>2.71</v>
      </c>
      <c r="AJ8" s="268">
        <v>2.82</v>
      </c>
      <c r="AK8" s="268">
        <v>2.81</v>
      </c>
      <c r="AL8" s="268">
        <v>2.9</v>
      </c>
      <c r="AM8" s="268">
        <v>3.01</v>
      </c>
      <c r="AN8" s="268">
        <v>3.17</v>
      </c>
      <c r="AO8" s="268">
        <v>3.31</v>
      </c>
      <c r="AP8" s="268">
        <v>3.32</v>
      </c>
      <c r="AQ8" s="268">
        <v>3.43</v>
      </c>
      <c r="AR8" s="268">
        <v>3.54</v>
      </c>
    </row>
    <row r="9" spans="1:44" x14ac:dyDescent="0.35">
      <c r="A9" s="262" t="s">
        <v>99</v>
      </c>
      <c r="B9" s="238">
        <v>5.4417338272958755</v>
      </c>
      <c r="C9" s="238">
        <v>6.6455636580858028</v>
      </c>
      <c r="D9" s="238">
        <v>1.564026381982929</v>
      </c>
      <c r="E9" s="238">
        <v>1.7423421073522576</v>
      </c>
      <c r="F9" s="238">
        <v>2.4702931598650277</v>
      </c>
      <c r="G9" s="238">
        <v>1.3370051389710014</v>
      </c>
      <c r="H9" s="238">
        <v>0.2981913481654781</v>
      </c>
      <c r="I9" s="238">
        <v>5.9684595732076078</v>
      </c>
      <c r="J9" s="238">
        <v>10.073614666714459</v>
      </c>
      <c r="K9" s="238">
        <v>9.3901676043784654</v>
      </c>
      <c r="L9" s="238">
        <v>0.87479253816244407</v>
      </c>
      <c r="M9" s="238">
        <v>-0.93805396593225465</v>
      </c>
      <c r="N9" s="238">
        <v>2.2472738777525767</v>
      </c>
      <c r="O9" s="238">
        <v>2.7956536656985094</v>
      </c>
      <c r="P9" s="238">
        <v>1.5764907777601072</v>
      </c>
      <c r="Q9" s="238">
        <v>2.9772530091646141</v>
      </c>
      <c r="R9" s="238">
        <v>-1.4001400008916738</v>
      </c>
      <c r="S9" s="238">
        <v>-4.1334600014671699</v>
      </c>
      <c r="T9" s="238">
        <v>-0.87730000470648761</v>
      </c>
      <c r="U9" s="238">
        <v>4.634999830956911E-2</v>
      </c>
      <c r="V9" s="238">
        <v>-3.5533481941398408</v>
      </c>
      <c r="X9" s="268">
        <v>1.98</v>
      </c>
      <c r="Y9" s="268">
        <v>1.84</v>
      </c>
      <c r="Z9" s="268">
        <v>1.89</v>
      </c>
      <c r="AA9" s="268">
        <v>1.94</v>
      </c>
      <c r="AB9" s="268">
        <v>2.0299999999999998</v>
      </c>
      <c r="AC9" s="268">
        <v>2.11</v>
      </c>
      <c r="AD9" s="268">
        <v>2.17</v>
      </c>
      <c r="AE9" s="268">
        <v>2.23</v>
      </c>
      <c r="AF9" s="268">
        <v>2.33</v>
      </c>
      <c r="AG9" s="268">
        <v>2.4300000000000002</v>
      </c>
      <c r="AH9" s="268">
        <v>2.5499999999999998</v>
      </c>
      <c r="AI9" s="268">
        <v>1.62</v>
      </c>
      <c r="AJ9" s="268">
        <v>1.62</v>
      </c>
      <c r="AK9" s="268">
        <v>1.69</v>
      </c>
      <c r="AL9" s="268">
        <v>1.78</v>
      </c>
      <c r="AM9" s="268">
        <v>1.86</v>
      </c>
      <c r="AN9" s="268">
        <v>1.93</v>
      </c>
      <c r="AO9" s="268">
        <v>1.98</v>
      </c>
      <c r="AP9" s="268">
        <v>2</v>
      </c>
      <c r="AQ9" s="268">
        <v>2.02</v>
      </c>
      <c r="AR9" s="268">
        <v>2.06</v>
      </c>
    </row>
    <row r="10" spans="1:44" x14ac:dyDescent="0.35">
      <c r="A10" s="262" t="s">
        <v>100</v>
      </c>
      <c r="B10" s="238">
        <v>-40.814753626897378</v>
      </c>
      <c r="C10" s="238">
        <v>18.521828360906788</v>
      </c>
      <c r="D10" s="238">
        <v>24.532997105910802</v>
      </c>
      <c r="E10" s="238">
        <v>30.812110084049671</v>
      </c>
      <c r="F10" s="238">
        <v>21.448534737940047</v>
      </c>
      <c r="G10" s="238">
        <v>26.591160474200969</v>
      </c>
      <c r="H10" s="238">
        <v>26.978369570108935</v>
      </c>
      <c r="I10" s="238">
        <v>23.398323442999008</v>
      </c>
      <c r="J10" s="238">
        <v>27.77955922150986</v>
      </c>
      <c r="K10" s="238">
        <v>25.545571687552847</v>
      </c>
      <c r="L10" s="238">
        <v>27.460753074167915</v>
      </c>
      <c r="M10" s="238">
        <v>23.734814498731271</v>
      </c>
      <c r="N10" s="238">
        <v>25.455913714182444</v>
      </c>
      <c r="O10" s="238">
        <v>21.53476328236021</v>
      </c>
      <c r="P10" s="238">
        <v>20.412692486631016</v>
      </c>
      <c r="Q10" s="238">
        <v>15.511125626668681</v>
      </c>
      <c r="R10" s="238">
        <v>19.044120096957176</v>
      </c>
      <c r="S10" s="238">
        <v>20.327394021776254</v>
      </c>
      <c r="T10" s="238">
        <v>5.257023818865977</v>
      </c>
      <c r="U10" s="238">
        <v>13.488813615781492</v>
      </c>
      <c r="V10" s="238">
        <v>26.143395753031079</v>
      </c>
      <c r="X10" s="268">
        <v>3.84</v>
      </c>
      <c r="Y10" s="268">
        <v>4.3899999999999997</v>
      </c>
      <c r="Z10" s="268">
        <v>5.87</v>
      </c>
      <c r="AA10" s="268">
        <v>6.33</v>
      </c>
      <c r="AB10" s="268">
        <v>6.23</v>
      </c>
      <c r="AC10" s="268">
        <v>7.33</v>
      </c>
      <c r="AD10" s="268">
        <v>7.43</v>
      </c>
      <c r="AE10" s="268">
        <v>8.11</v>
      </c>
      <c r="AF10" s="268">
        <v>9.32</v>
      </c>
      <c r="AG10" s="268">
        <v>9.33</v>
      </c>
      <c r="AH10" s="268">
        <v>10.16</v>
      </c>
      <c r="AI10" s="268">
        <v>10.74</v>
      </c>
      <c r="AJ10" s="268">
        <v>11.48</v>
      </c>
      <c r="AK10" s="268">
        <v>11.69</v>
      </c>
      <c r="AL10" s="268">
        <v>10.94</v>
      </c>
      <c r="AM10" s="268">
        <v>10.68</v>
      </c>
      <c r="AN10" s="268">
        <v>10.93</v>
      </c>
      <c r="AO10" s="268">
        <v>11.25</v>
      </c>
      <c r="AP10" s="268">
        <v>11.16</v>
      </c>
      <c r="AQ10" s="268">
        <v>11.02</v>
      </c>
      <c r="AR10" s="268">
        <v>11.36</v>
      </c>
    </row>
    <row r="11" spans="1:44" x14ac:dyDescent="0.35">
      <c r="A11" s="262" t="s">
        <v>101</v>
      </c>
      <c r="B11" s="238">
        <v>-4.2414370349647824E-2</v>
      </c>
      <c r="C11" s="238">
        <v>-4.2463202061777651E-2</v>
      </c>
      <c r="D11" s="238">
        <v>-4.2292914340888874E-2</v>
      </c>
      <c r="E11" s="238">
        <v>-4.2543481371756543E-2</v>
      </c>
      <c r="F11" s="238">
        <v>-4.2753938295469911E-2</v>
      </c>
      <c r="G11" s="238">
        <v>1.6819138246734378</v>
      </c>
      <c r="H11" s="238">
        <v>-0.52695502272371098</v>
      </c>
      <c r="I11" s="238">
        <v>-1.2823644357596482</v>
      </c>
      <c r="J11" s="238">
        <v>-2.0973624932110986</v>
      </c>
      <c r="K11" s="238">
        <v>-4.0666932156329159</v>
      </c>
      <c r="L11" s="238">
        <v>-6.7671163852497784</v>
      </c>
      <c r="M11" s="238">
        <v>-4.7903510957078632</v>
      </c>
      <c r="N11" s="238">
        <v>-4.6799048654844935</v>
      </c>
      <c r="O11" s="238">
        <v>-3.8945151816522161</v>
      </c>
      <c r="P11" s="238">
        <v>-3.2264155553926503</v>
      </c>
      <c r="Q11" s="238">
        <v>-2.9282826496056193</v>
      </c>
      <c r="R11" s="238">
        <v>-2.3100144375902349</v>
      </c>
      <c r="S11" s="238">
        <v>-3.9863510083459168</v>
      </c>
      <c r="T11" s="238">
        <v>-10.584667866957263</v>
      </c>
      <c r="U11" s="238">
        <v>-7.1301909051113306</v>
      </c>
      <c r="V11" s="238">
        <v>-9.3878484370708879</v>
      </c>
      <c r="X11" s="268">
        <v>0.7</v>
      </c>
      <c r="Y11" s="268">
        <v>0.71</v>
      </c>
      <c r="Z11" s="268">
        <v>0.72</v>
      </c>
      <c r="AA11" s="268">
        <v>0.74</v>
      </c>
      <c r="AB11" s="268">
        <v>0.76</v>
      </c>
      <c r="AC11" s="268">
        <v>0.64</v>
      </c>
      <c r="AD11" s="268">
        <v>0.67</v>
      </c>
      <c r="AE11" s="268">
        <v>0.71</v>
      </c>
      <c r="AF11" s="268">
        <v>0.74</v>
      </c>
      <c r="AG11" s="268">
        <v>0.79</v>
      </c>
      <c r="AH11" s="268">
        <v>0.84</v>
      </c>
      <c r="AI11" s="268">
        <v>0.91</v>
      </c>
      <c r="AJ11" s="268">
        <v>0.95</v>
      </c>
      <c r="AK11" s="268">
        <v>0.96</v>
      </c>
      <c r="AL11" s="268">
        <v>0.99</v>
      </c>
      <c r="AM11" s="268">
        <v>1.03</v>
      </c>
      <c r="AN11" s="268">
        <v>1.07</v>
      </c>
      <c r="AO11" s="268">
        <v>1.0900000000000001</v>
      </c>
      <c r="AP11" s="268">
        <v>1.0900000000000001</v>
      </c>
      <c r="AQ11" s="268">
        <v>1.1100000000000001</v>
      </c>
      <c r="AR11" s="268">
        <v>1.1499999999999999</v>
      </c>
    </row>
    <row r="12" spans="1:44" x14ac:dyDescent="0.35">
      <c r="A12" s="262" t="s">
        <v>102</v>
      </c>
      <c r="B12" s="238">
        <v>9.4600000000000009</v>
      </c>
      <c r="C12" s="238">
        <v>3.49</v>
      </c>
      <c r="D12" s="238">
        <v>8.3800000000000008</v>
      </c>
      <c r="E12" s="238">
        <v>5.35</v>
      </c>
      <c r="F12" s="238">
        <v>10.08</v>
      </c>
      <c r="G12" s="238">
        <v>11.71</v>
      </c>
      <c r="H12" s="238">
        <v>5.14</v>
      </c>
      <c r="I12" s="238">
        <v>5.24</v>
      </c>
      <c r="J12" s="238">
        <v>20.260000000000002</v>
      </c>
      <c r="K12" s="238">
        <v>18.73</v>
      </c>
      <c r="L12" s="238">
        <v>7.58</v>
      </c>
      <c r="M12" s="238">
        <v>17.27</v>
      </c>
      <c r="N12" s="238">
        <v>18.2</v>
      </c>
      <c r="O12" s="238">
        <v>14.65</v>
      </c>
      <c r="P12" s="238">
        <v>9.39</v>
      </c>
      <c r="Q12" s="238">
        <v>21.2</v>
      </c>
      <c r="R12" s="238">
        <v>15.79</v>
      </c>
      <c r="S12" s="238">
        <v>17.09</v>
      </c>
      <c r="T12" s="238">
        <v>23.32</v>
      </c>
      <c r="U12" s="238">
        <v>27.81</v>
      </c>
      <c r="V12" s="238">
        <v>12.96</v>
      </c>
      <c r="X12" s="268">
        <v>16.66</v>
      </c>
      <c r="Y12" s="268">
        <v>17.59</v>
      </c>
      <c r="Z12" s="268">
        <v>18.77</v>
      </c>
      <c r="AA12" s="268">
        <v>19.920000000000002</v>
      </c>
      <c r="AB12" s="268">
        <v>20.98</v>
      </c>
      <c r="AC12" s="268">
        <v>22.3</v>
      </c>
      <c r="AD12" s="268">
        <v>23.69</v>
      </c>
      <c r="AE12" s="268">
        <v>24.36</v>
      </c>
      <c r="AF12" s="268">
        <v>26.26</v>
      </c>
      <c r="AG12" s="268">
        <v>28.26</v>
      </c>
      <c r="AH12" s="268">
        <v>30.72</v>
      </c>
      <c r="AI12" s="268">
        <v>33.67</v>
      </c>
      <c r="AJ12" s="268">
        <v>36.119999999999997</v>
      </c>
      <c r="AK12" s="268">
        <v>38.43</v>
      </c>
      <c r="AL12" s="268">
        <v>38.590000000000003</v>
      </c>
      <c r="AM12" s="268">
        <v>40.020000000000003</v>
      </c>
      <c r="AN12" s="268">
        <v>41.94</v>
      </c>
      <c r="AO12" s="268">
        <v>43.82</v>
      </c>
      <c r="AP12" s="268">
        <v>44.58</v>
      </c>
      <c r="AQ12" s="268">
        <v>47.35</v>
      </c>
      <c r="AR12" s="268">
        <v>50.71</v>
      </c>
    </row>
    <row r="13" spans="1:44" x14ac:dyDescent="0.35">
      <c r="A13" s="262" t="s">
        <v>103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>
        <v>21.953774333437629</v>
      </c>
      <c r="N13" s="238">
        <v>20.239999999999998</v>
      </c>
      <c r="O13" s="238">
        <v>18.53</v>
      </c>
      <c r="P13" s="238">
        <v>16.39</v>
      </c>
      <c r="Q13" s="238">
        <v>15.86</v>
      </c>
      <c r="R13" s="238">
        <v>15.63</v>
      </c>
      <c r="S13" s="238">
        <v>14.78</v>
      </c>
      <c r="T13" s="238">
        <v>9.4600000000000009</v>
      </c>
      <c r="U13" s="238">
        <v>6.11</v>
      </c>
      <c r="V13" s="238">
        <v>84.89</v>
      </c>
      <c r="X13" s="268">
        <v>0.84</v>
      </c>
      <c r="Y13" s="268">
        <v>0.87</v>
      </c>
      <c r="Z13" s="268">
        <v>0.89</v>
      </c>
      <c r="AA13" s="268">
        <v>0.93</v>
      </c>
      <c r="AB13" s="268">
        <v>1.04</v>
      </c>
      <c r="AC13" s="268">
        <v>1.1000000000000001</v>
      </c>
      <c r="AD13" s="268">
        <v>1.1499999999999999</v>
      </c>
      <c r="AE13" s="268">
        <v>1.31</v>
      </c>
      <c r="AF13" s="268">
        <v>1.37</v>
      </c>
      <c r="AG13" s="268">
        <v>1.47</v>
      </c>
      <c r="AH13" s="268">
        <v>1.54</v>
      </c>
      <c r="AI13" s="268">
        <v>1.61</v>
      </c>
      <c r="AJ13" s="268">
        <v>1.73</v>
      </c>
      <c r="AK13" s="268">
        <v>1.86</v>
      </c>
      <c r="AL13" s="268">
        <v>1.99</v>
      </c>
      <c r="AM13" s="268">
        <v>2.1</v>
      </c>
      <c r="AN13" s="268">
        <v>2.2000000000000002</v>
      </c>
      <c r="AO13" s="268">
        <v>2.3199999999999998</v>
      </c>
      <c r="AP13" s="268">
        <v>2.35</v>
      </c>
      <c r="AQ13" s="268">
        <v>2.4500000000000002</v>
      </c>
      <c r="AR13" s="268">
        <v>2.5299999999999998</v>
      </c>
    </row>
    <row r="14" spans="1:44" x14ac:dyDescent="0.35">
      <c r="A14" s="262" t="s">
        <v>104</v>
      </c>
      <c r="B14" s="238">
        <v>-23.478868667512081</v>
      </c>
      <c r="C14" s="238">
        <v>-34.579209043518709</v>
      </c>
      <c r="D14" s="238">
        <v>-33.75718648453271</v>
      </c>
      <c r="E14" s="238">
        <v>-28.435164661064473</v>
      </c>
      <c r="F14" s="238">
        <v>-17.780710725615464</v>
      </c>
      <c r="G14" s="238">
        <v>-10.34227895144428</v>
      </c>
      <c r="H14" s="238">
        <v>-8.9898962709605108</v>
      </c>
      <c r="I14" s="238">
        <v>-9.6510979181999215</v>
      </c>
      <c r="J14" s="238">
        <v>-45.517038888979819</v>
      </c>
      <c r="K14" s="238">
        <v>-24.788679786074695</v>
      </c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X14" s="268">
        <v>1.65</v>
      </c>
      <c r="Y14" s="268">
        <v>1.7</v>
      </c>
      <c r="Z14" s="268">
        <v>1.65</v>
      </c>
      <c r="AA14" s="268">
        <v>1.68</v>
      </c>
      <c r="AB14" s="268">
        <v>1.66</v>
      </c>
      <c r="AC14" s="268">
        <v>1.69</v>
      </c>
      <c r="AD14" s="268">
        <v>1.36</v>
      </c>
      <c r="AE14" s="268">
        <v>1.52</v>
      </c>
      <c r="AF14" s="268">
        <v>1.69</v>
      </c>
      <c r="AG14" s="268">
        <v>2.12</v>
      </c>
      <c r="AH14" s="268">
        <v>2.16</v>
      </c>
      <c r="AI14" s="268">
        <v>1.94</v>
      </c>
      <c r="AJ14" s="268">
        <v>2.54</v>
      </c>
      <c r="AK14" s="268">
        <v>2.0099999999999998</v>
      </c>
      <c r="AL14" s="268">
        <v>2.16</v>
      </c>
      <c r="AM14" s="268">
        <v>1.95</v>
      </c>
      <c r="AN14" s="268">
        <v>2.2000000000000002</v>
      </c>
      <c r="AO14" s="268">
        <v>2.2799999999999998</v>
      </c>
      <c r="AP14" s="268">
        <v>2.27</v>
      </c>
      <c r="AQ14" s="268">
        <v>2.3199999999999998</v>
      </c>
      <c r="AR14" s="268">
        <v>2.41</v>
      </c>
    </row>
    <row r="15" spans="1:44" x14ac:dyDescent="0.35">
      <c r="A15" s="262" t="s">
        <v>105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>
        <v>17.24844075769796</v>
      </c>
      <c r="L15" s="238">
        <v>19.234657848302337</v>
      </c>
      <c r="M15" s="238">
        <v>17.577481940187166</v>
      </c>
      <c r="N15" s="238">
        <v>20.535883084601021</v>
      </c>
      <c r="O15" s="238">
        <v>19.741776034579271</v>
      </c>
      <c r="P15" s="238">
        <v>22.398678142997529</v>
      </c>
      <c r="Q15" s="238">
        <v>22.360057311655591</v>
      </c>
      <c r="R15" s="238">
        <v>24.085311671494431</v>
      </c>
      <c r="S15" s="238">
        <v>22.12464103887725</v>
      </c>
      <c r="T15" s="238">
        <v>20.827256087641533</v>
      </c>
      <c r="U15" s="238">
        <v>18.943657918605606</v>
      </c>
      <c r="V15" s="238">
        <v>15.263340640366327</v>
      </c>
      <c r="X15" s="268">
        <v>19.23</v>
      </c>
      <c r="Y15" s="268">
        <v>20.25</v>
      </c>
      <c r="Z15" s="268">
        <v>22.82</v>
      </c>
      <c r="AA15" s="268">
        <v>25.4</v>
      </c>
      <c r="AB15" s="268">
        <v>28.23</v>
      </c>
      <c r="AC15" s="268">
        <v>31.37</v>
      </c>
      <c r="AD15" s="268">
        <v>34.44</v>
      </c>
      <c r="AE15" s="268">
        <v>38.119999999999997</v>
      </c>
      <c r="AF15" s="268">
        <v>43.02</v>
      </c>
      <c r="AG15" s="268">
        <v>47.69</v>
      </c>
      <c r="AH15" s="268">
        <v>52.28</v>
      </c>
      <c r="AI15" s="268">
        <v>57.73</v>
      </c>
      <c r="AJ15" s="268">
        <v>63.69</v>
      </c>
      <c r="AK15" s="268">
        <v>69.39</v>
      </c>
      <c r="AL15" s="268">
        <v>75.33</v>
      </c>
      <c r="AM15" s="268">
        <v>81.489999999999995</v>
      </c>
      <c r="AN15" s="268">
        <v>87.68</v>
      </c>
      <c r="AO15" s="268">
        <v>94</v>
      </c>
      <c r="AP15" s="268">
        <v>99.69</v>
      </c>
      <c r="AQ15" s="268">
        <v>103.68</v>
      </c>
      <c r="AR15" s="268">
        <v>108.29</v>
      </c>
    </row>
    <row r="16" spans="1:44" x14ac:dyDescent="0.35">
      <c r="A16" s="262" t="s">
        <v>106</v>
      </c>
      <c r="B16" s="238">
        <v>1.5591841818842318</v>
      </c>
      <c r="C16" s="238">
        <v>3.9135369174614869</v>
      </c>
      <c r="D16" s="238">
        <v>1.3326766635983704</v>
      </c>
      <c r="E16" s="238">
        <v>-1.2292606092627156</v>
      </c>
      <c r="F16" s="238">
        <v>5.8153262720156675</v>
      </c>
      <c r="G16" s="238">
        <v>4.7991794564527321</v>
      </c>
      <c r="H16" s="238">
        <v>-2.8959664824417337</v>
      </c>
      <c r="I16" s="238">
        <v>2.8999857795878039E-3</v>
      </c>
      <c r="J16" s="238">
        <v>-3.4473031339425373</v>
      </c>
      <c r="K16" s="238">
        <v>4.8293600369670253</v>
      </c>
      <c r="L16" s="238">
        <v>12.860513462991186</v>
      </c>
      <c r="M16" s="238">
        <v>5.1818591371901981</v>
      </c>
      <c r="N16" s="238">
        <v>3.7393869197726963</v>
      </c>
      <c r="O16" s="238">
        <v>10.012192063108669</v>
      </c>
      <c r="P16" s="238">
        <v>12.570242941664025</v>
      </c>
      <c r="Q16" s="238">
        <v>6.1097081656200736</v>
      </c>
      <c r="R16" s="238">
        <v>4.6764765900475558</v>
      </c>
      <c r="S16" s="238">
        <v>2.7587132374051961</v>
      </c>
      <c r="T16" s="238">
        <v>-1.6941970794195058</v>
      </c>
      <c r="U16" s="238">
        <v>6.0980132459343412</v>
      </c>
      <c r="V16" s="238">
        <v>8.5142717736033191</v>
      </c>
      <c r="X16" s="268">
        <v>1.01</v>
      </c>
      <c r="Y16" s="268">
        <v>1.03</v>
      </c>
      <c r="Z16" s="268">
        <v>1.1200000000000001</v>
      </c>
      <c r="AA16" s="268">
        <v>1.1000000000000001</v>
      </c>
      <c r="AB16" s="268">
        <v>1.0900000000000001</v>
      </c>
      <c r="AC16" s="268">
        <v>1.1299999999999999</v>
      </c>
      <c r="AD16" s="268">
        <v>1.2</v>
      </c>
      <c r="AE16" s="268">
        <v>1.28</v>
      </c>
      <c r="AF16" s="268">
        <v>1.35</v>
      </c>
      <c r="AG16" s="268">
        <v>1.24</v>
      </c>
      <c r="AH16" s="268">
        <v>1.31</v>
      </c>
      <c r="AI16" s="268">
        <v>1.34</v>
      </c>
      <c r="AJ16" s="268">
        <v>1.32</v>
      </c>
      <c r="AK16" s="268">
        <v>1.38</v>
      </c>
      <c r="AL16" s="268">
        <v>1.4</v>
      </c>
      <c r="AM16" s="268">
        <v>1.47</v>
      </c>
      <c r="AN16" s="268">
        <v>1.58</v>
      </c>
      <c r="AO16" s="268">
        <v>1.75</v>
      </c>
      <c r="AP16" s="268">
        <v>1.64</v>
      </c>
      <c r="AQ16" s="268">
        <v>1.71</v>
      </c>
      <c r="AR16" s="268">
        <v>1.8</v>
      </c>
    </row>
    <row r="17" spans="1:44" x14ac:dyDescent="0.35">
      <c r="A17" s="262" t="s">
        <v>107</v>
      </c>
      <c r="B17" s="238">
        <v>12.045694904778879</v>
      </c>
      <c r="C17" s="238">
        <v>22.388042627120502</v>
      </c>
      <c r="D17" s="238">
        <v>19.536986750704916</v>
      </c>
      <c r="E17" s="238">
        <v>19.209412083271197</v>
      </c>
      <c r="F17" s="238">
        <v>2.8257195352356841</v>
      </c>
      <c r="G17" s="238">
        <v>-0.5994451592777752</v>
      </c>
      <c r="H17" s="238">
        <v>5.3143783056309895</v>
      </c>
      <c r="I17" s="238">
        <v>-3.4771569504235949</v>
      </c>
      <c r="J17" s="238">
        <v>7.4612402969975191</v>
      </c>
      <c r="K17" s="238">
        <v>3.3031409559698051</v>
      </c>
      <c r="L17" s="238">
        <v>5.6219858757949108</v>
      </c>
      <c r="M17" s="238">
        <v>-3.9912430888460246</v>
      </c>
      <c r="N17" s="238">
        <v>-0.57836642922657078</v>
      </c>
      <c r="O17" s="238">
        <v>-5.2856197967952054</v>
      </c>
      <c r="P17" s="238">
        <v>-0.42659736855117847</v>
      </c>
      <c r="Q17" s="238">
        <v>10.339380283614432</v>
      </c>
      <c r="R17" s="238">
        <v>10.9773943404685</v>
      </c>
      <c r="S17" s="238">
        <v>11.397343141649882</v>
      </c>
      <c r="T17" s="238">
        <v>10.258590332355599</v>
      </c>
      <c r="U17" s="238">
        <v>11.081974449724695</v>
      </c>
      <c r="V17" s="238">
        <v>9.6745802759354547</v>
      </c>
      <c r="X17" s="268">
        <v>5.73</v>
      </c>
      <c r="Y17" s="268">
        <v>5.8</v>
      </c>
      <c r="Z17" s="268">
        <v>5.94</v>
      </c>
      <c r="AA17" s="268">
        <v>6.11</v>
      </c>
      <c r="AB17" s="268">
        <v>6.09</v>
      </c>
      <c r="AC17" s="268">
        <v>6.51</v>
      </c>
      <c r="AD17" s="268">
        <v>6.78</v>
      </c>
      <c r="AE17" s="268">
        <v>6.7</v>
      </c>
      <c r="AF17" s="268">
        <v>7.03</v>
      </c>
      <c r="AG17" s="268">
        <v>7.42</v>
      </c>
      <c r="AH17" s="268">
        <v>7.86</v>
      </c>
      <c r="AI17" s="268">
        <v>8.17</v>
      </c>
      <c r="AJ17" s="268">
        <v>8.4700000000000006</v>
      </c>
      <c r="AK17" s="268">
        <v>8.7899999999999991</v>
      </c>
      <c r="AL17" s="268">
        <v>9.75</v>
      </c>
      <c r="AM17" s="268">
        <v>10.75</v>
      </c>
      <c r="AN17" s="268">
        <v>11.43</v>
      </c>
      <c r="AO17" s="268">
        <v>12.08</v>
      </c>
      <c r="AP17" s="268">
        <v>12.93</v>
      </c>
      <c r="AQ17" s="268">
        <v>13.4</v>
      </c>
      <c r="AR17" s="268">
        <v>14</v>
      </c>
    </row>
    <row r="18" spans="1:44" x14ac:dyDescent="0.35">
      <c r="A18" s="262" t="s">
        <v>108</v>
      </c>
      <c r="B18" s="238">
        <v>8.896462851661964E-2</v>
      </c>
      <c r="C18" s="238">
        <v>0.58303658303145445</v>
      </c>
      <c r="D18" s="238">
        <v>-2.8272233290683126</v>
      </c>
      <c r="E18" s="238">
        <v>-4.0845881957637085</v>
      </c>
      <c r="F18" s="238">
        <v>-4.7611396368595038</v>
      </c>
      <c r="G18" s="238">
        <v>-1.2397720384332889</v>
      </c>
      <c r="H18" s="238">
        <v>-0.15479166935694233</v>
      </c>
      <c r="I18" s="238">
        <v>-5.5710691260056917</v>
      </c>
      <c r="J18" s="238">
        <v>-9.5330057191776749</v>
      </c>
      <c r="K18" s="238">
        <v>4.6619980975828108</v>
      </c>
      <c r="L18" s="238">
        <v>-3.5235273938926377</v>
      </c>
      <c r="M18" s="238">
        <v>-0.34160311047808956</v>
      </c>
      <c r="N18" s="238">
        <v>0.23838850680508072</v>
      </c>
      <c r="O18" s="238">
        <v>3.390088561986341</v>
      </c>
      <c r="P18" s="238">
        <v>3.0271590489059275</v>
      </c>
      <c r="Q18" s="238">
        <v>3.7019088490213918</v>
      </c>
      <c r="R18" s="238">
        <v>11.791974938634571</v>
      </c>
      <c r="S18" s="238">
        <v>5.5207195376407823</v>
      </c>
      <c r="T18" s="238">
        <v>1.8854136391214658</v>
      </c>
      <c r="U18" s="238"/>
      <c r="V18" s="238"/>
      <c r="X18" s="268">
        <v>0.7</v>
      </c>
      <c r="Y18" s="268">
        <v>0.71</v>
      </c>
      <c r="Z18" s="268">
        <v>0.72</v>
      </c>
      <c r="AA18" s="268">
        <v>0.76</v>
      </c>
      <c r="AB18" s="268">
        <v>0.77</v>
      </c>
      <c r="AC18" s="268">
        <v>0.8</v>
      </c>
      <c r="AD18" s="268">
        <v>0.82</v>
      </c>
      <c r="AE18" s="268">
        <v>0.85</v>
      </c>
      <c r="AF18" s="268">
        <v>0.89</v>
      </c>
      <c r="AG18" s="268">
        <v>0.96</v>
      </c>
      <c r="AH18" s="268">
        <v>0.95</v>
      </c>
      <c r="AI18" s="268">
        <v>0.98</v>
      </c>
      <c r="AJ18" s="268">
        <v>0.99</v>
      </c>
      <c r="AK18" s="268">
        <v>1.05</v>
      </c>
      <c r="AL18" s="268">
        <v>1.1100000000000001</v>
      </c>
      <c r="AM18" s="268">
        <v>1.18</v>
      </c>
      <c r="AN18" s="268">
        <v>1.22</v>
      </c>
      <c r="AO18" s="268">
        <v>1.27</v>
      </c>
      <c r="AP18" s="268">
        <v>1.26</v>
      </c>
      <c r="AQ18" s="268">
        <v>1.31</v>
      </c>
      <c r="AR18" s="268">
        <v>1.36</v>
      </c>
    </row>
    <row r="19" spans="1:44" x14ac:dyDescent="0.35">
      <c r="A19" s="262" t="s">
        <v>109</v>
      </c>
      <c r="B19" s="238"/>
      <c r="C19" s="238"/>
      <c r="D19" s="238"/>
      <c r="E19" s="238"/>
      <c r="F19" s="238"/>
      <c r="G19" s="238">
        <v>-33.6352861658237</v>
      </c>
      <c r="H19" s="238">
        <v>-27.314105952740892</v>
      </c>
      <c r="I19" s="238">
        <v>-38.834573322151023</v>
      </c>
      <c r="J19" s="238">
        <v>-34.550067704434738</v>
      </c>
      <c r="K19" s="238">
        <v>-29.018669875408403</v>
      </c>
      <c r="L19" s="238">
        <v>-30.896110520747914</v>
      </c>
      <c r="M19" s="238">
        <v>-24.199402327815143</v>
      </c>
      <c r="N19" s="238">
        <v>-15.896265553618946</v>
      </c>
      <c r="O19" s="238">
        <v>-13.49929186286089</v>
      </c>
      <c r="P19" s="238">
        <v>-16.788467700614625</v>
      </c>
      <c r="Q19" s="238">
        <v>-29.183178341181769</v>
      </c>
      <c r="R19" s="238">
        <v>-18.524415968153228</v>
      </c>
      <c r="S19" s="238">
        <v>-20.148845196868745</v>
      </c>
      <c r="T19" s="238">
        <v>-25.466238518309165</v>
      </c>
      <c r="U19" s="238"/>
      <c r="V19" s="238"/>
      <c r="X19" s="268">
        <v>1.38</v>
      </c>
      <c r="Y19" s="268">
        <v>1.45</v>
      </c>
      <c r="Z19" s="268">
        <v>1.48</v>
      </c>
      <c r="AA19" s="268">
        <v>1.52</v>
      </c>
      <c r="AB19" s="268">
        <v>1.59</v>
      </c>
      <c r="AC19" s="268">
        <v>1.81</v>
      </c>
      <c r="AD19" s="268">
        <v>1.91</v>
      </c>
      <c r="AE19" s="268">
        <v>1.89</v>
      </c>
      <c r="AF19" s="268">
        <v>1.99</v>
      </c>
      <c r="AG19" s="268">
        <v>2.08</v>
      </c>
      <c r="AH19" s="268">
        <v>2.21</v>
      </c>
      <c r="AI19" s="268">
        <v>2.25</v>
      </c>
      <c r="AJ19" s="268">
        <v>2.29</v>
      </c>
      <c r="AK19" s="268">
        <v>2.36</v>
      </c>
      <c r="AL19" s="268">
        <v>2.4500000000000002</v>
      </c>
      <c r="AM19" s="268">
        <v>2.37</v>
      </c>
      <c r="AN19" s="268">
        <v>2.34</v>
      </c>
      <c r="AO19" s="268">
        <v>2.4</v>
      </c>
      <c r="AP19" s="268">
        <v>2.2400000000000002</v>
      </c>
      <c r="AQ19" s="268">
        <v>2.2799999999999998</v>
      </c>
      <c r="AR19" s="268">
        <v>2.33</v>
      </c>
    </row>
    <row r="20" spans="1:44" x14ac:dyDescent="0.35">
      <c r="A20" s="262" t="s">
        <v>110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X20" s="268">
        <v>1.25</v>
      </c>
      <c r="Y20" s="268">
        <v>0.87</v>
      </c>
      <c r="Z20" s="268">
        <v>0.9</v>
      </c>
      <c r="AA20" s="268">
        <v>0.94</v>
      </c>
      <c r="AB20" s="268">
        <v>1.07</v>
      </c>
      <c r="AC20" s="268">
        <v>1.47</v>
      </c>
      <c r="AD20" s="268">
        <v>1.59</v>
      </c>
      <c r="AE20" s="268">
        <v>1.72</v>
      </c>
      <c r="AF20" s="268">
        <v>1.84</v>
      </c>
      <c r="AG20" s="268">
        <v>1.99</v>
      </c>
      <c r="AH20" s="268">
        <v>2.2200000000000002</v>
      </c>
      <c r="AI20" s="268">
        <v>2.3199999999999998</v>
      </c>
      <c r="AJ20" s="268">
        <v>2.44</v>
      </c>
      <c r="AK20" s="268">
        <v>2.67</v>
      </c>
      <c r="AL20" s="268">
        <v>2.66</v>
      </c>
      <c r="AM20" s="268">
        <v>2.72</v>
      </c>
      <c r="AN20" s="268">
        <v>2.76</v>
      </c>
      <c r="AO20" s="268">
        <v>2.69</v>
      </c>
      <c r="AP20" s="268">
        <v>2.62</v>
      </c>
      <c r="AQ20" s="268">
        <v>2.74</v>
      </c>
      <c r="AR20" s="268">
        <v>2.83</v>
      </c>
    </row>
    <row r="21" spans="1:44" x14ac:dyDescent="0.35">
      <c r="A21" s="262" t="s">
        <v>111</v>
      </c>
      <c r="B21" s="238">
        <v>4.4197000123101775</v>
      </c>
      <c r="C21" s="238">
        <v>7.0822884034079072</v>
      </c>
      <c r="D21" s="238">
        <v>11.290256142055753</v>
      </c>
      <c r="E21" s="238">
        <v>8.8357999747588778</v>
      </c>
      <c r="F21" s="238">
        <v>13.182256629854125</v>
      </c>
      <c r="G21" s="238">
        <v>15.407610267502795</v>
      </c>
      <c r="H21" s="238">
        <v>19.803145277346861</v>
      </c>
      <c r="I21" s="238">
        <v>15.561854148848667</v>
      </c>
      <c r="J21" s="238">
        <v>12.901259342804225</v>
      </c>
      <c r="K21" s="238">
        <v>12.307338978912723</v>
      </c>
      <c r="L21" s="238">
        <v>11.078561577522031</v>
      </c>
      <c r="M21" s="238">
        <v>6.6896423866618955</v>
      </c>
      <c r="N21" s="238">
        <v>11.085065979413699</v>
      </c>
      <c r="O21" s="238">
        <v>11.552775228928395</v>
      </c>
      <c r="P21" s="238">
        <v>13.716422945183677</v>
      </c>
      <c r="Q21" s="238">
        <v>12.268239877245724</v>
      </c>
      <c r="R21" s="238">
        <v>14.376649087344409</v>
      </c>
      <c r="S21" s="238">
        <v>13.997163815535451</v>
      </c>
      <c r="T21" s="238">
        <v>4.2974680045638882</v>
      </c>
      <c r="U21" s="238">
        <v>6.1893377523901103</v>
      </c>
      <c r="V21" s="238">
        <v>10.957443373845935</v>
      </c>
      <c r="X21" s="268">
        <v>7.14</v>
      </c>
      <c r="Y21" s="268">
        <v>7.84</v>
      </c>
      <c r="Z21" s="268">
        <v>8.25</v>
      </c>
      <c r="AA21" s="268">
        <v>8.6300000000000008</v>
      </c>
      <c r="AB21" s="268">
        <v>9.06</v>
      </c>
      <c r="AC21" s="268">
        <v>9.6300000000000008</v>
      </c>
      <c r="AD21" s="268">
        <v>10.27</v>
      </c>
      <c r="AE21" s="268">
        <v>9.86</v>
      </c>
      <c r="AF21" s="268">
        <v>9.93</v>
      </c>
      <c r="AG21" s="268">
        <v>10.08</v>
      </c>
      <c r="AH21" s="268">
        <v>10.39</v>
      </c>
      <c r="AI21" s="268">
        <v>10.62</v>
      </c>
      <c r="AJ21" s="268">
        <v>10.98</v>
      </c>
      <c r="AK21" s="268">
        <v>11.32</v>
      </c>
      <c r="AL21" s="268">
        <v>11.78</v>
      </c>
      <c r="AM21" s="268">
        <v>12.24</v>
      </c>
      <c r="AN21" s="268">
        <v>12.63</v>
      </c>
      <c r="AO21" s="268">
        <v>13.19</v>
      </c>
      <c r="AP21" s="268">
        <v>12.25</v>
      </c>
      <c r="AQ21" s="268">
        <v>12.79</v>
      </c>
      <c r="AR21" s="268">
        <v>13.24</v>
      </c>
    </row>
    <row r="22" spans="1:44" x14ac:dyDescent="0.35">
      <c r="A22" s="262" t="s">
        <v>112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X22" s="268">
        <v>3.22</v>
      </c>
      <c r="Y22" s="268">
        <v>3.4</v>
      </c>
      <c r="Z22" s="268">
        <v>3.59</v>
      </c>
      <c r="AA22" s="268">
        <v>3.7</v>
      </c>
      <c r="AB22" s="268">
        <v>3.88</v>
      </c>
      <c r="AC22" s="268">
        <v>4.25</v>
      </c>
      <c r="AD22" s="268">
        <v>4.57</v>
      </c>
      <c r="AE22" s="268">
        <v>4.95</v>
      </c>
      <c r="AF22" s="268">
        <v>5.29</v>
      </c>
      <c r="AG22" s="268">
        <v>5.83</v>
      </c>
      <c r="AH22" s="268">
        <v>6.09</v>
      </c>
      <c r="AI22" s="268">
        <v>6.79</v>
      </c>
      <c r="AJ22" s="268">
        <v>7.58</v>
      </c>
      <c r="AK22" s="268">
        <v>8.2200000000000006</v>
      </c>
      <c r="AL22" s="268">
        <v>8.86</v>
      </c>
      <c r="AM22" s="268">
        <v>9.7899999999999991</v>
      </c>
      <c r="AN22" s="268">
        <v>10.220000000000001</v>
      </c>
      <c r="AO22" s="268">
        <v>10.78</v>
      </c>
      <c r="AP22" s="268">
        <v>10.88</v>
      </c>
      <c r="AQ22" s="268">
        <v>11.27</v>
      </c>
      <c r="AR22" s="268">
        <v>11.43</v>
      </c>
    </row>
    <row r="23" spans="1:44" x14ac:dyDescent="0.35">
      <c r="A23" s="262" t="s">
        <v>113</v>
      </c>
      <c r="B23" s="238">
        <v>14.091381841744555</v>
      </c>
      <c r="C23" s="238">
        <v>13.722375056414238</v>
      </c>
      <c r="D23" s="238">
        <v>13.671771375962935</v>
      </c>
      <c r="E23" s="238">
        <v>12.734304679187202</v>
      </c>
      <c r="F23" s="238">
        <v>17.073664913353902</v>
      </c>
      <c r="G23" s="238">
        <v>15.528613118829822</v>
      </c>
      <c r="H23" s="238">
        <v>11.419334249267537</v>
      </c>
      <c r="I23" s="238">
        <v>15.004362488593268</v>
      </c>
      <c r="J23" s="238">
        <v>11.714788164507096</v>
      </c>
      <c r="K23" s="238">
        <v>11.262246835324184</v>
      </c>
      <c r="L23" s="238">
        <v>13.77514813392188</v>
      </c>
      <c r="M23" s="238">
        <v>4.3863369497413069</v>
      </c>
      <c r="N23" s="238">
        <v>4.6332241755821721</v>
      </c>
      <c r="O23" s="238">
        <v>5.2086751018690727</v>
      </c>
      <c r="P23" s="238">
        <v>7.0851783253317677</v>
      </c>
      <c r="Q23" s="238">
        <v>7.948954322390037</v>
      </c>
      <c r="R23" s="238">
        <v>9.358268602690206</v>
      </c>
      <c r="S23" s="238">
        <v>10.283562138455755</v>
      </c>
      <c r="T23" s="238">
        <v>10.788453913841137</v>
      </c>
      <c r="U23" s="238">
        <v>10.310679969913108</v>
      </c>
      <c r="V23" s="238">
        <v>9.5863900274104346</v>
      </c>
      <c r="X23" s="268">
        <v>4.55</v>
      </c>
      <c r="Y23" s="268">
        <v>5.14</v>
      </c>
      <c r="Z23" s="268">
        <v>4.83</v>
      </c>
      <c r="AA23" s="268">
        <v>5.33</v>
      </c>
      <c r="AB23" s="268">
        <v>6</v>
      </c>
      <c r="AC23" s="268">
        <v>6.49</v>
      </c>
      <c r="AD23" s="268">
        <v>7.11</v>
      </c>
      <c r="AE23" s="268">
        <v>7.95</v>
      </c>
      <c r="AF23" s="268">
        <v>8.81</v>
      </c>
      <c r="AG23" s="268">
        <v>9.49</v>
      </c>
      <c r="AH23" s="268">
        <v>10.56</v>
      </c>
      <c r="AI23" s="268">
        <v>11.3</v>
      </c>
      <c r="AJ23" s="268">
        <v>12.18</v>
      </c>
      <c r="AK23" s="268">
        <v>13.09</v>
      </c>
      <c r="AL23" s="268">
        <v>14.26</v>
      </c>
      <c r="AM23" s="268">
        <v>15.22</v>
      </c>
      <c r="AN23" s="268">
        <v>16.25</v>
      </c>
      <c r="AO23" s="268">
        <v>17.27</v>
      </c>
      <c r="AP23" s="268">
        <v>17.260000000000002</v>
      </c>
      <c r="AQ23" s="268">
        <v>17.79</v>
      </c>
      <c r="AR23" s="268">
        <v>18.239999999999998</v>
      </c>
    </row>
    <row r="24" spans="1:44" x14ac:dyDescent="0.35">
      <c r="A24" s="262" t="s">
        <v>114</v>
      </c>
      <c r="B24" s="238">
        <v>2.3054873343620228</v>
      </c>
      <c r="C24" s="238">
        <v>4.4068495765039959</v>
      </c>
      <c r="D24" s="238">
        <v>6.5735336873947237</v>
      </c>
      <c r="E24" s="238">
        <v>14.176734543061553</v>
      </c>
      <c r="F24" s="238">
        <v>27.940362230336437</v>
      </c>
      <c r="G24" s="238">
        <v>23.126128853504017</v>
      </c>
      <c r="H24" s="238">
        <v>22.105417504279465</v>
      </c>
      <c r="I24" s="238">
        <v>18.915896269767433</v>
      </c>
      <c r="J24" s="238">
        <v>30.309034226699939</v>
      </c>
      <c r="K24" s="238">
        <v>40.53385565429857</v>
      </c>
      <c r="L24" s="238">
        <v>34.901410244753592</v>
      </c>
      <c r="M24" s="238">
        <v>36.255816690203332</v>
      </c>
      <c r="N24" s="238">
        <v>24.964749670044885</v>
      </c>
      <c r="O24" s="238">
        <v>21.504980007052222</v>
      </c>
      <c r="P24" s="238">
        <v>25.974595627857884</v>
      </c>
      <c r="Q24" s="238">
        <v>28.095206793559758</v>
      </c>
      <c r="R24" s="238">
        <v>30.475484327791719</v>
      </c>
      <c r="S24" s="238">
        <v>33.918761970727061</v>
      </c>
      <c r="T24" s="238">
        <v>33.509253491070908</v>
      </c>
      <c r="U24" s="238">
        <v>35.672918788808325</v>
      </c>
      <c r="V24" s="238">
        <v>35.229526085169326</v>
      </c>
      <c r="X24" s="268">
        <v>3.43</v>
      </c>
      <c r="Y24" s="268">
        <v>3.67</v>
      </c>
      <c r="Z24" s="268">
        <v>3.84</v>
      </c>
      <c r="AA24" s="268">
        <v>4.17</v>
      </c>
      <c r="AB24" s="268">
        <v>4.93</v>
      </c>
      <c r="AC24" s="268">
        <v>4.84</v>
      </c>
      <c r="AD24" s="268">
        <v>4.82</v>
      </c>
      <c r="AE24" s="268">
        <v>4.83</v>
      </c>
      <c r="AF24" s="268">
        <v>4.95</v>
      </c>
      <c r="AG24" s="268">
        <v>5.16</v>
      </c>
      <c r="AH24" s="268">
        <v>5.39</v>
      </c>
      <c r="AI24" s="268">
        <v>5.61</v>
      </c>
      <c r="AJ24" s="268">
        <v>5.85</v>
      </c>
      <c r="AK24" s="268">
        <v>6.17</v>
      </c>
      <c r="AL24" s="268">
        <v>6.24</v>
      </c>
      <c r="AM24" s="268">
        <v>6.46</v>
      </c>
      <c r="AN24" s="268">
        <v>6.6</v>
      </c>
      <c r="AO24" s="268">
        <v>6.98</v>
      </c>
      <c r="AP24" s="268">
        <v>6.86</v>
      </c>
      <c r="AQ24" s="268">
        <v>7.07</v>
      </c>
      <c r="AR24" s="268">
        <v>7.36</v>
      </c>
    </row>
    <row r="25" spans="1:44" x14ac:dyDescent="0.35">
      <c r="A25" s="262" t="s">
        <v>115</v>
      </c>
      <c r="B25" s="238">
        <v>8.3092560840985108</v>
      </c>
      <c r="C25" s="238">
        <v>7.2972072672671322</v>
      </c>
      <c r="D25" s="238">
        <v>8.0695211232062984</v>
      </c>
      <c r="E25" s="238">
        <v>8.1033285248877966</v>
      </c>
      <c r="F25" s="238">
        <v>11.876346903694714</v>
      </c>
      <c r="G25" s="238">
        <v>12.344355495835039</v>
      </c>
      <c r="H25" s="238">
        <v>11.691237737282817</v>
      </c>
      <c r="I25" s="238">
        <v>7.7593638322992824</v>
      </c>
      <c r="J25" s="238">
        <v>8.1868795424465173</v>
      </c>
      <c r="K25" s="238">
        <v>8.794511926867008</v>
      </c>
      <c r="L25" s="238">
        <v>5.4249614765488836</v>
      </c>
      <c r="M25" s="238">
        <v>4.3253423461382647</v>
      </c>
      <c r="N25" s="238">
        <v>3.9580284026133907</v>
      </c>
      <c r="O25" s="238">
        <v>9.496763563356545</v>
      </c>
      <c r="P25" s="238">
        <v>8.0544849841282602</v>
      </c>
      <c r="Q25" s="238">
        <v>10.625586262348071</v>
      </c>
      <c r="R25" s="238">
        <v>12.583671595521965</v>
      </c>
      <c r="S25" s="238">
        <v>12.596114074271997</v>
      </c>
      <c r="T25" s="238">
        <v>14.394121255547693</v>
      </c>
      <c r="U25" s="238">
        <v>12.374758409397918</v>
      </c>
      <c r="V25" s="238"/>
      <c r="X25" s="268">
        <v>6.39</v>
      </c>
      <c r="Y25" s="268">
        <v>6.83</v>
      </c>
      <c r="Z25" s="268">
        <v>7.37</v>
      </c>
      <c r="AA25" s="268">
        <v>7.86</v>
      </c>
      <c r="AB25" s="268">
        <v>8.6300000000000008</v>
      </c>
      <c r="AC25" s="268">
        <v>9.2899999999999991</v>
      </c>
      <c r="AD25" s="268">
        <v>9.9700000000000006</v>
      </c>
      <c r="AE25" s="268">
        <v>10.6</v>
      </c>
      <c r="AF25" s="268">
        <v>11.29</v>
      </c>
      <c r="AG25" s="268">
        <v>12.13</v>
      </c>
      <c r="AH25" s="268">
        <v>13.01</v>
      </c>
      <c r="AI25" s="268">
        <v>13.92</v>
      </c>
      <c r="AJ25" s="268">
        <v>14.95</v>
      </c>
      <c r="AK25" s="268">
        <v>15.95</v>
      </c>
      <c r="AL25" s="268">
        <v>16.559999999999999</v>
      </c>
      <c r="AM25" s="268">
        <v>17.18</v>
      </c>
      <c r="AN25" s="268">
        <v>17.77</v>
      </c>
      <c r="AO25" s="268">
        <v>18.18</v>
      </c>
      <c r="AP25" s="268">
        <v>17.96</v>
      </c>
      <c r="AQ25" s="268">
        <v>18.37</v>
      </c>
      <c r="AR25" s="268">
        <v>19.11</v>
      </c>
    </row>
    <row r="26" spans="1:44" x14ac:dyDescent="0.35">
      <c r="A26" s="262" t="s">
        <v>116</v>
      </c>
      <c r="B26" s="238">
        <v>7.629233333540582</v>
      </c>
      <c r="C26" s="238">
        <v>7.0959504953966039</v>
      </c>
      <c r="D26" s="238">
        <v>4.0502090392203831</v>
      </c>
      <c r="E26" s="238">
        <v>9.8105204704171971</v>
      </c>
      <c r="F26" s="238">
        <v>11.018010527819643</v>
      </c>
      <c r="G26" s="238">
        <v>9.5440583760619582</v>
      </c>
      <c r="H26" s="238">
        <v>13.093328186977107</v>
      </c>
      <c r="I26" s="238">
        <v>8.9157141059890517</v>
      </c>
      <c r="J26" s="238">
        <v>13.063305363957554</v>
      </c>
      <c r="K26" s="238">
        <v>11.945835658830726</v>
      </c>
      <c r="L26" s="238">
        <v>16.429424507113072</v>
      </c>
      <c r="M26" s="238">
        <v>17.375395096268907</v>
      </c>
      <c r="N26" s="238">
        <v>17.260209347799581</v>
      </c>
      <c r="O26" s="238">
        <v>16.166132421903384</v>
      </c>
      <c r="P26" s="238">
        <v>15.399638194320936</v>
      </c>
      <c r="Q26" s="238">
        <v>13.044743729734826</v>
      </c>
      <c r="R26" s="238">
        <v>14.519868787710577</v>
      </c>
      <c r="S26" s="238">
        <v>15.737517741539278</v>
      </c>
      <c r="T26" s="238">
        <v>12.999837063872052</v>
      </c>
      <c r="U26" s="238">
        <v>10.617133107358951</v>
      </c>
      <c r="V26" s="238">
        <v>12.510826371002734</v>
      </c>
      <c r="X26" s="268">
        <v>5.15</v>
      </c>
      <c r="Y26" s="268">
        <v>5.32</v>
      </c>
      <c r="Z26" s="268">
        <v>5.28</v>
      </c>
      <c r="AA26" s="268">
        <v>5.67</v>
      </c>
      <c r="AB26" s="268">
        <v>5.95</v>
      </c>
      <c r="AC26" s="268">
        <v>5.85</v>
      </c>
      <c r="AD26" s="268">
        <v>6.44</v>
      </c>
      <c r="AE26" s="268">
        <v>6.48</v>
      </c>
      <c r="AF26" s="268">
        <v>7.04</v>
      </c>
      <c r="AG26" s="268">
        <v>7.28</v>
      </c>
      <c r="AH26" s="268">
        <v>8.18</v>
      </c>
      <c r="AI26" s="268">
        <v>8.6</v>
      </c>
      <c r="AJ26" s="268">
        <v>9.23</v>
      </c>
      <c r="AK26" s="268">
        <v>9.68</v>
      </c>
      <c r="AL26" s="268">
        <v>10.23</v>
      </c>
      <c r="AM26" s="268">
        <v>10.74</v>
      </c>
      <c r="AN26" s="268">
        <v>11.52</v>
      </c>
      <c r="AO26" s="268">
        <v>12.2</v>
      </c>
      <c r="AP26" s="268">
        <v>12.64</v>
      </c>
      <c r="AQ26" s="268">
        <v>12.82</v>
      </c>
      <c r="AR26" s="268">
        <v>13.53</v>
      </c>
    </row>
    <row r="27" spans="1:44" x14ac:dyDescent="0.35">
      <c r="A27" s="262" t="s">
        <v>117</v>
      </c>
      <c r="B27" s="238">
        <v>-2.6308242807125675</v>
      </c>
      <c r="C27" s="238">
        <v>-0.58707070074442891</v>
      </c>
      <c r="D27" s="238">
        <v>1.6840500565843735</v>
      </c>
      <c r="E27" s="238">
        <v>2.3081280350206321</v>
      </c>
      <c r="F27" s="238">
        <v>3.5691139431258971</v>
      </c>
      <c r="G27" s="238">
        <v>8.1532267808640349</v>
      </c>
      <c r="H27" s="238">
        <v>6.2836951191656762</v>
      </c>
      <c r="I27" s="238">
        <v>4.9425491957011447</v>
      </c>
      <c r="J27" s="238">
        <v>4.7372279082894631</v>
      </c>
      <c r="K27" s="238">
        <v>6.5010022852345291</v>
      </c>
      <c r="L27" s="238">
        <v>6.7495751011846128</v>
      </c>
      <c r="M27" s="238">
        <v>8.7202651042858346</v>
      </c>
      <c r="N27" s="238">
        <v>7.0612990281778965</v>
      </c>
      <c r="O27" s="238">
        <v>5.5001425926762968</v>
      </c>
      <c r="P27" s="238">
        <v>7.4976447697819983</v>
      </c>
      <c r="Q27" s="238">
        <v>11.216516160023208</v>
      </c>
      <c r="R27" s="238">
        <v>7.8070377983151475</v>
      </c>
      <c r="S27" s="238">
        <v>9.1314100111678442</v>
      </c>
      <c r="T27" s="238">
        <v>8.5812926087055743</v>
      </c>
      <c r="U27" s="238">
        <v>10.513429402153395</v>
      </c>
      <c r="V27" s="238">
        <v>9.0845079407434302</v>
      </c>
      <c r="X27" s="268">
        <v>3.36</v>
      </c>
      <c r="Y27" s="268">
        <v>3.43</v>
      </c>
      <c r="Z27" s="268">
        <v>3.68</v>
      </c>
      <c r="AA27" s="268">
        <v>4.03</v>
      </c>
      <c r="AB27" s="268">
        <v>4.4000000000000004</v>
      </c>
      <c r="AC27" s="268">
        <v>4.74</v>
      </c>
      <c r="AD27" s="268">
        <v>5.27</v>
      </c>
      <c r="AE27" s="268">
        <v>5.6</v>
      </c>
      <c r="AF27" s="268">
        <v>6.01</v>
      </c>
      <c r="AG27" s="268">
        <v>6.48</v>
      </c>
      <c r="AH27" s="268">
        <v>7.04</v>
      </c>
      <c r="AI27" s="268">
        <v>7.38</v>
      </c>
      <c r="AJ27" s="268">
        <v>7.83</v>
      </c>
      <c r="AK27" s="268">
        <v>8.5299999999999994</v>
      </c>
      <c r="AL27" s="268">
        <v>9.0399999999999991</v>
      </c>
      <c r="AM27" s="268">
        <v>9.39</v>
      </c>
      <c r="AN27" s="268">
        <v>10.199999999999999</v>
      </c>
      <c r="AO27" s="268">
        <v>11.17</v>
      </c>
      <c r="AP27" s="268">
        <v>10.79</v>
      </c>
      <c r="AQ27" s="268">
        <v>11.97</v>
      </c>
      <c r="AR27" s="268">
        <v>12.7</v>
      </c>
    </row>
    <row r="28" spans="1:44" x14ac:dyDescent="0.35">
      <c r="A28" s="262" t="s">
        <v>118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X28" s="268">
        <v>0.16</v>
      </c>
      <c r="Y28" s="268">
        <v>0.17</v>
      </c>
      <c r="Z28" s="268">
        <v>0.18</v>
      </c>
      <c r="AA28" s="268">
        <v>0.19</v>
      </c>
      <c r="AB28" s="268">
        <v>0.21</v>
      </c>
      <c r="AC28" s="268">
        <v>0.22</v>
      </c>
      <c r="AD28" s="268">
        <v>0.23</v>
      </c>
      <c r="AE28" s="268">
        <v>0.24</v>
      </c>
      <c r="AF28" s="268">
        <v>0.25</v>
      </c>
      <c r="AG28" s="268">
        <v>0.27</v>
      </c>
      <c r="AH28" s="268">
        <v>0.27</v>
      </c>
      <c r="AI28" s="268">
        <v>0.28999999999999998</v>
      </c>
      <c r="AJ28" s="268">
        <v>0.31</v>
      </c>
      <c r="AK28" s="268">
        <v>0.32</v>
      </c>
      <c r="AL28" s="268">
        <v>0.33</v>
      </c>
      <c r="AM28" s="268">
        <v>0.34</v>
      </c>
      <c r="AN28" s="268">
        <v>0.35</v>
      </c>
      <c r="AO28" s="268">
        <v>0.36</v>
      </c>
      <c r="AP28" s="268">
        <v>0.37</v>
      </c>
      <c r="AQ28" s="268">
        <v>0.38</v>
      </c>
      <c r="AR28" s="268">
        <v>0.39</v>
      </c>
    </row>
    <row r="29" spans="1:44" x14ac:dyDescent="0.35">
      <c r="A29" s="262" t="s">
        <v>119</v>
      </c>
      <c r="B29" s="238">
        <v>9.2044627684452802</v>
      </c>
      <c r="C29" s="238">
        <v>9.5411047249894292</v>
      </c>
      <c r="D29" s="238">
        <v>8.1777923081018464</v>
      </c>
      <c r="E29" s="238">
        <v>9.2829108210142337</v>
      </c>
      <c r="F29" s="238">
        <v>6.7847567402376034</v>
      </c>
      <c r="G29" s="238">
        <v>6.4558869798195477</v>
      </c>
      <c r="H29" s="238">
        <v>5.1575410376746182</v>
      </c>
      <c r="I29" s="238">
        <v>6.8779306026017988</v>
      </c>
      <c r="J29" s="238">
        <v>7.5915691229773294</v>
      </c>
      <c r="K29" s="238">
        <v>6.0305591845590687</v>
      </c>
      <c r="L29" s="238">
        <v>7.5975420940987828</v>
      </c>
      <c r="M29" s="238">
        <v>8.139066774208036</v>
      </c>
      <c r="N29" s="238">
        <v>10.994851273739163</v>
      </c>
      <c r="O29" s="238">
        <v>13.077360079553509</v>
      </c>
      <c r="P29" s="238">
        <v>14.375220013549111</v>
      </c>
      <c r="Q29" s="238">
        <v>15.970460791830835</v>
      </c>
      <c r="R29" s="238">
        <v>16.756284418567162</v>
      </c>
      <c r="S29" s="238">
        <v>17.695678132155113</v>
      </c>
      <c r="T29" s="238">
        <v>16.98719919090161</v>
      </c>
      <c r="U29" s="238">
        <v>18.663027805199555</v>
      </c>
      <c r="V29" s="238">
        <v>17.097392361419704</v>
      </c>
      <c r="X29" s="268">
        <v>10.29</v>
      </c>
      <c r="Y29" s="268">
        <v>10.97</v>
      </c>
      <c r="Z29" s="268">
        <v>11.62</v>
      </c>
      <c r="AA29" s="268">
        <v>12.27</v>
      </c>
      <c r="AB29" s="268">
        <v>12.57</v>
      </c>
      <c r="AC29" s="268">
        <v>13.19</v>
      </c>
      <c r="AD29" s="268">
        <v>13.68</v>
      </c>
      <c r="AE29" s="268">
        <v>14.01</v>
      </c>
      <c r="AF29" s="268">
        <v>14.6</v>
      </c>
      <c r="AG29" s="268">
        <v>14.85</v>
      </c>
      <c r="AH29" s="268">
        <v>15.45</v>
      </c>
      <c r="AI29" s="268">
        <v>16.04</v>
      </c>
      <c r="AJ29" s="268">
        <v>16.7</v>
      </c>
      <c r="AK29" s="268">
        <v>17.760000000000002</v>
      </c>
      <c r="AL29" s="268">
        <v>18.89</v>
      </c>
      <c r="AM29" s="268">
        <v>20.29</v>
      </c>
      <c r="AN29" s="268">
        <v>21.55</v>
      </c>
      <c r="AO29" s="268">
        <v>22.5</v>
      </c>
      <c r="AP29" s="268">
        <v>22.68</v>
      </c>
      <c r="AQ29" s="268">
        <v>24.14</v>
      </c>
      <c r="AR29" s="268">
        <v>25.32</v>
      </c>
    </row>
    <row r="30" spans="1:44" x14ac:dyDescent="0.35">
      <c r="A30" s="262" t="s">
        <v>120</v>
      </c>
      <c r="B30" s="238">
        <v>-9.7779879369168032</v>
      </c>
      <c r="C30" s="238">
        <v>-6.9628111701755504</v>
      </c>
      <c r="D30" s="238">
        <v>-2.3788766369003169</v>
      </c>
      <c r="E30" s="238">
        <v>-0.4859589812121739</v>
      </c>
      <c r="F30" s="238">
        <v>1.9905106030928927</v>
      </c>
      <c r="G30" s="238">
        <v>0.32643756810627461</v>
      </c>
      <c r="H30" s="238">
        <v>-3.1507314408061102</v>
      </c>
      <c r="I30" s="238">
        <v>-4.7056851956632642</v>
      </c>
      <c r="J30" s="238">
        <v>13.400761533769417</v>
      </c>
      <c r="K30" s="238">
        <v>2.3729469041481899</v>
      </c>
      <c r="L30" s="238">
        <v>8.2224441521244529</v>
      </c>
      <c r="M30" s="238">
        <v>-16.43797028082599</v>
      </c>
      <c r="N30" s="238">
        <v>-7.9765217080874962</v>
      </c>
      <c r="O30" s="238">
        <v>-12.450461122698515</v>
      </c>
      <c r="P30" s="238">
        <v>-9.0055829522908546</v>
      </c>
      <c r="Q30" s="238">
        <v>-4.0497230446235353</v>
      </c>
      <c r="R30" s="238">
        <v>-6.9328623775153986</v>
      </c>
      <c r="S30" s="238">
        <v>-7.1647389287622474</v>
      </c>
      <c r="T30" s="238">
        <v>-9.2749544845329552</v>
      </c>
      <c r="U30" s="238">
        <v>-13.367670383256897</v>
      </c>
      <c r="V30" s="238"/>
      <c r="X30" s="268">
        <v>2.2000000000000002</v>
      </c>
      <c r="Y30" s="268">
        <v>2.4</v>
      </c>
      <c r="Z30" s="268">
        <v>2.56</v>
      </c>
      <c r="AA30" s="268">
        <v>2.68</v>
      </c>
      <c r="AB30" s="268">
        <v>2.79</v>
      </c>
      <c r="AC30" s="268">
        <v>3.02</v>
      </c>
      <c r="AD30" s="268">
        <v>3.18</v>
      </c>
      <c r="AE30" s="268">
        <v>3.28</v>
      </c>
      <c r="AF30" s="268">
        <v>3.46</v>
      </c>
      <c r="AG30" s="268">
        <v>3.68</v>
      </c>
      <c r="AH30" s="268">
        <v>4.2300000000000004</v>
      </c>
      <c r="AI30" s="268">
        <v>5.1100000000000003</v>
      </c>
      <c r="AJ30" s="268">
        <v>5.34</v>
      </c>
      <c r="AK30" s="268">
        <v>4.25</v>
      </c>
      <c r="AL30" s="268">
        <v>4.5199999999999996</v>
      </c>
      <c r="AM30" s="268">
        <v>4.6900000000000004</v>
      </c>
      <c r="AN30" s="268">
        <v>4.8499999999999996</v>
      </c>
      <c r="AO30" s="268">
        <v>5.12</v>
      </c>
      <c r="AP30" s="268">
        <v>5.01</v>
      </c>
      <c r="AQ30" s="268">
        <v>5.2</v>
      </c>
      <c r="AR30" s="268">
        <v>5.36</v>
      </c>
    </row>
    <row r="31" spans="1:44" x14ac:dyDescent="0.35">
      <c r="A31" s="262" t="s">
        <v>121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>
        <v>-32.4</v>
      </c>
      <c r="N31" s="238">
        <v>-31.18</v>
      </c>
      <c r="O31" s="238">
        <v>-30.64</v>
      </c>
      <c r="P31" s="238">
        <v>-30.81</v>
      </c>
      <c r="Q31" s="238">
        <v>-31.22</v>
      </c>
      <c r="R31" s="238">
        <v>-33.03</v>
      </c>
      <c r="S31" s="238">
        <v>-30.79</v>
      </c>
      <c r="T31" s="238">
        <v>-34.76</v>
      </c>
      <c r="U31" s="238">
        <v>-31.94</v>
      </c>
      <c r="V31" s="238">
        <v>-35.31</v>
      </c>
      <c r="X31" s="268">
        <v>1.02</v>
      </c>
      <c r="Y31" s="268">
        <v>1.05</v>
      </c>
      <c r="Z31" s="268">
        <v>1.08</v>
      </c>
      <c r="AA31" s="268">
        <v>1.1100000000000001</v>
      </c>
      <c r="AB31" s="268">
        <v>1.1399999999999999</v>
      </c>
      <c r="AC31" s="268">
        <v>1.17</v>
      </c>
      <c r="AD31" s="268">
        <v>1.2</v>
      </c>
      <c r="AE31" s="268">
        <v>1.23</v>
      </c>
      <c r="AF31" s="268">
        <v>1.26</v>
      </c>
      <c r="AG31" s="268">
        <v>1.3</v>
      </c>
      <c r="AH31" s="268">
        <v>1.33</v>
      </c>
      <c r="AI31" s="268">
        <v>1.41</v>
      </c>
      <c r="AJ31" s="268">
        <v>1.45</v>
      </c>
      <c r="AK31" s="268">
        <v>1.51</v>
      </c>
      <c r="AL31" s="268">
        <v>1.58</v>
      </c>
      <c r="AM31" s="268">
        <v>1.62</v>
      </c>
      <c r="AN31" s="268">
        <v>1.68</v>
      </c>
      <c r="AO31" s="268">
        <v>1.72</v>
      </c>
      <c r="AP31" s="268">
        <v>1.72</v>
      </c>
      <c r="AQ31" s="268">
        <v>1.77</v>
      </c>
      <c r="AR31" s="268">
        <v>1.83</v>
      </c>
    </row>
    <row r="32" spans="1:44" x14ac:dyDescent="0.35">
      <c r="A32" s="262" t="s">
        <v>122</v>
      </c>
      <c r="B32" s="238"/>
      <c r="C32" s="238"/>
      <c r="D32" s="238"/>
      <c r="E32" s="238"/>
      <c r="F32" s="238"/>
      <c r="G32" s="238"/>
      <c r="H32" s="238">
        <v>48.690036995752294</v>
      </c>
      <c r="I32" s="238">
        <v>38.075180678560415</v>
      </c>
      <c r="J32" s="238">
        <v>42.242758548798662</v>
      </c>
      <c r="K32" s="238">
        <v>48.427295338727724</v>
      </c>
      <c r="L32" s="238">
        <v>21.153896621318236</v>
      </c>
      <c r="M32" s="238">
        <v>-19.912388522836004</v>
      </c>
      <c r="N32" s="238">
        <v>20.143225851973202</v>
      </c>
      <c r="O32" s="238">
        <v>13.502105979205838</v>
      </c>
      <c r="P32" s="238"/>
      <c r="Q32" s="238"/>
      <c r="R32" s="238"/>
      <c r="S32" s="238"/>
      <c r="T32" s="238"/>
      <c r="U32" s="238"/>
      <c r="V32" s="238"/>
      <c r="X32" s="268">
        <v>4.62</v>
      </c>
      <c r="Y32" s="268">
        <v>4.96</v>
      </c>
      <c r="Z32" s="268">
        <v>5.22</v>
      </c>
      <c r="AA32" s="268">
        <v>5.69</v>
      </c>
      <c r="AB32" s="268">
        <v>6.06</v>
      </c>
      <c r="AC32" s="268">
        <v>6.41</v>
      </c>
      <c r="AD32" s="268">
        <v>6.55</v>
      </c>
      <c r="AE32" s="268">
        <v>7.14</v>
      </c>
      <c r="AF32" s="268">
        <v>7.11</v>
      </c>
      <c r="AG32" s="268">
        <v>7.21</v>
      </c>
      <c r="AH32" s="268">
        <v>3.51</v>
      </c>
      <c r="AI32" s="268">
        <v>4.5599999999999996</v>
      </c>
      <c r="AJ32" s="268">
        <v>5.83</v>
      </c>
      <c r="AK32" s="268">
        <v>6.23</v>
      </c>
      <c r="AL32" s="268">
        <v>5.82</v>
      </c>
      <c r="AM32" s="268">
        <v>5.61</v>
      </c>
      <c r="AN32" s="268">
        <v>5.83</v>
      </c>
      <c r="AO32" s="268">
        <v>6.49</v>
      </c>
      <c r="AP32" s="268">
        <v>6.69</v>
      </c>
      <c r="AQ32" s="268">
        <v>6.76</v>
      </c>
      <c r="AR32" s="268">
        <v>6.94</v>
      </c>
    </row>
    <row r="33" spans="1:44" x14ac:dyDescent="0.35">
      <c r="A33" s="262" t="s">
        <v>123</v>
      </c>
      <c r="B33" s="238">
        <v>31.936350931088171</v>
      </c>
      <c r="C33" s="238">
        <v>32.605592686834257</v>
      </c>
      <c r="D33" s="238">
        <v>36.915821326942115</v>
      </c>
      <c r="E33" s="238">
        <v>35.096834595797382</v>
      </c>
      <c r="F33" s="238">
        <v>34.203134436989707</v>
      </c>
      <c r="G33" s="238">
        <v>40.380872324608731</v>
      </c>
      <c r="H33" s="238">
        <v>37.427112480767875</v>
      </c>
      <c r="I33" s="238">
        <v>24.369242521192234</v>
      </c>
      <c r="J33" s="238">
        <v>31.492371522667728</v>
      </c>
      <c r="K33" s="238">
        <v>33.583091251500072</v>
      </c>
      <c r="L33" s="238">
        <v>13.020036635495408</v>
      </c>
      <c r="M33" s="238">
        <v>12.521019001899827</v>
      </c>
      <c r="N33" s="238">
        <v>7.757961292346538</v>
      </c>
      <c r="O33" s="238">
        <v>8.5125842831335188</v>
      </c>
      <c r="P33" s="238">
        <v>9.3576061038417002</v>
      </c>
      <c r="Q33" s="238">
        <v>11.055782529626772</v>
      </c>
      <c r="R33" s="238">
        <v>3.2710821344603223</v>
      </c>
      <c r="S33" s="238">
        <v>5.4043474866340562</v>
      </c>
      <c r="T33" s="238">
        <v>6.0820155489805483</v>
      </c>
      <c r="U33" s="238">
        <v>3.8375636767840846</v>
      </c>
      <c r="V33" s="238">
        <v>2.6215831749084031</v>
      </c>
      <c r="X33" s="268">
        <v>40.43</v>
      </c>
      <c r="Y33" s="268">
        <v>43.14</v>
      </c>
      <c r="Z33" s="268">
        <v>45.84</v>
      </c>
      <c r="AA33" s="268">
        <v>49.12</v>
      </c>
      <c r="AB33" s="268">
        <v>52.92</v>
      </c>
      <c r="AC33" s="268">
        <v>56.17</v>
      </c>
      <c r="AD33" s="268">
        <v>58.37</v>
      </c>
      <c r="AE33" s="268">
        <v>61.51</v>
      </c>
      <c r="AF33" s="268">
        <v>66.680000000000007</v>
      </c>
      <c r="AG33" s="268">
        <v>68.37</v>
      </c>
      <c r="AH33" s="268">
        <v>67.63</v>
      </c>
      <c r="AI33" s="268">
        <v>70.17</v>
      </c>
      <c r="AJ33" s="268">
        <v>75.03</v>
      </c>
      <c r="AK33" s="268">
        <v>79.14</v>
      </c>
      <c r="AL33" s="268">
        <v>82.14</v>
      </c>
      <c r="AM33" s="268">
        <v>85.53</v>
      </c>
      <c r="AN33" s="268">
        <v>88.72</v>
      </c>
      <c r="AO33" s="268">
        <v>90.52</v>
      </c>
      <c r="AP33" s="268">
        <v>90.39</v>
      </c>
      <c r="AQ33" s="268">
        <v>84.5</v>
      </c>
      <c r="AR33" s="268">
        <v>86.95</v>
      </c>
    </row>
    <row r="34" spans="1:44" x14ac:dyDescent="0.35">
      <c r="A34" s="262" t="s">
        <v>124</v>
      </c>
      <c r="B34" s="238">
        <v>12.06</v>
      </c>
      <c r="C34" s="238">
        <v>12.61</v>
      </c>
      <c r="D34" s="238">
        <v>11.36</v>
      </c>
      <c r="E34" s="238">
        <v>5.94</v>
      </c>
      <c r="F34" s="238">
        <v>3.17</v>
      </c>
      <c r="G34" s="238">
        <v>6.25</v>
      </c>
      <c r="H34" s="238">
        <v>5.43</v>
      </c>
      <c r="I34" s="238">
        <v>4</v>
      </c>
      <c r="J34" s="238">
        <v>4.49</v>
      </c>
      <c r="K34" s="238">
        <v>5.16</v>
      </c>
      <c r="L34" s="238">
        <v>7.96</v>
      </c>
      <c r="M34" s="238">
        <v>8.19</v>
      </c>
      <c r="N34" s="238">
        <v>9.74</v>
      </c>
      <c r="O34" s="238">
        <v>9.48</v>
      </c>
      <c r="P34" s="238">
        <v>7.18</v>
      </c>
      <c r="Q34" s="238">
        <v>9.23</v>
      </c>
      <c r="R34" s="238">
        <v>10.220000000000001</v>
      </c>
      <c r="S34" s="238">
        <v>10.07</v>
      </c>
      <c r="T34" s="238">
        <v>10.89</v>
      </c>
      <c r="U34" s="238">
        <v>9.6</v>
      </c>
      <c r="V34" s="238">
        <v>11.52</v>
      </c>
      <c r="X34" s="268">
        <v>2.6</v>
      </c>
      <c r="Y34" s="268">
        <v>2.78</v>
      </c>
      <c r="Z34" s="268">
        <v>2.75</v>
      </c>
      <c r="AA34" s="268">
        <v>2.62</v>
      </c>
      <c r="AB34" s="268">
        <v>2.69</v>
      </c>
      <c r="AC34" s="268">
        <v>2.66</v>
      </c>
      <c r="AD34" s="268">
        <v>2.77</v>
      </c>
      <c r="AE34" s="268">
        <v>2.92</v>
      </c>
      <c r="AF34" s="268">
        <v>3.1</v>
      </c>
      <c r="AG34" s="268">
        <v>3.47</v>
      </c>
      <c r="AH34" s="268">
        <v>3.88</v>
      </c>
      <c r="AI34" s="268">
        <v>4.32</v>
      </c>
      <c r="AJ34" s="268">
        <v>4.8099999999999996</v>
      </c>
      <c r="AK34" s="268">
        <v>5.35</v>
      </c>
      <c r="AL34" s="268">
        <v>5.97</v>
      </c>
      <c r="AM34" s="268">
        <v>6.21</v>
      </c>
      <c r="AN34" s="268">
        <v>6.45</v>
      </c>
      <c r="AO34" s="268">
        <v>6.68</v>
      </c>
      <c r="AP34" s="268">
        <v>6.73</v>
      </c>
      <c r="AQ34" s="268">
        <v>7.07</v>
      </c>
      <c r="AR34" s="268">
        <v>7.44</v>
      </c>
    </row>
    <row r="35" spans="1:44" x14ac:dyDescent="0.35">
      <c r="A35" s="262" t="s">
        <v>125</v>
      </c>
      <c r="B35" s="238">
        <v>5.7560846435278128</v>
      </c>
      <c r="C35" s="238">
        <v>7.2160421843380851</v>
      </c>
      <c r="D35" s="238">
        <v>10.22743409134244</v>
      </c>
      <c r="E35" s="238">
        <v>11.873689437909187</v>
      </c>
      <c r="F35" s="238">
        <v>8.2533207785965832</v>
      </c>
      <c r="G35" s="238">
        <v>8.8415128236460134</v>
      </c>
      <c r="H35" s="238">
        <v>15.279790326496659</v>
      </c>
      <c r="I35" s="238">
        <v>14.563664368131715</v>
      </c>
      <c r="J35" s="238">
        <v>15.24333522403877</v>
      </c>
      <c r="K35" s="238">
        <v>12.842050062977528</v>
      </c>
      <c r="L35" s="238">
        <v>14.752748193887481</v>
      </c>
      <c r="M35" s="238">
        <v>20.345261503236308</v>
      </c>
      <c r="N35" s="238">
        <v>23.545224089843195</v>
      </c>
      <c r="O35" s="238">
        <v>14.294681832464546</v>
      </c>
      <c r="P35" s="238">
        <v>20.864961317538384</v>
      </c>
      <c r="Q35" s="238">
        <v>21.099248598454619</v>
      </c>
      <c r="R35" s="238">
        <v>19.061347824791692</v>
      </c>
      <c r="S35" s="238">
        <v>20.050471951872424</v>
      </c>
      <c r="T35" s="238">
        <v>19.236596579986649</v>
      </c>
      <c r="U35" s="238">
        <v>17.954186577827496</v>
      </c>
      <c r="V35" s="238">
        <v>19.29</v>
      </c>
      <c r="X35" s="268">
        <v>11.65</v>
      </c>
      <c r="Y35" s="268">
        <v>12.37</v>
      </c>
      <c r="Z35" s="268">
        <v>13.08</v>
      </c>
      <c r="AA35" s="268">
        <v>14.39</v>
      </c>
      <c r="AB35" s="268">
        <v>15.41</v>
      </c>
      <c r="AC35" s="268">
        <v>16.649999999999999</v>
      </c>
      <c r="AD35" s="268">
        <v>18.38</v>
      </c>
      <c r="AE35" s="268">
        <v>19.649999999999999</v>
      </c>
      <c r="AF35" s="268">
        <v>23.57</v>
      </c>
      <c r="AG35" s="268">
        <v>24.63</v>
      </c>
      <c r="AH35" s="268">
        <v>25.52</v>
      </c>
      <c r="AI35" s="268">
        <v>25.42</v>
      </c>
      <c r="AJ35" s="268">
        <v>27.54</v>
      </c>
      <c r="AK35" s="268">
        <v>29.74</v>
      </c>
      <c r="AL35" s="268">
        <v>29.79</v>
      </c>
      <c r="AM35" s="268">
        <v>31.82</v>
      </c>
      <c r="AN35" s="268">
        <v>33.57</v>
      </c>
      <c r="AO35" s="268">
        <v>36.159999999999997</v>
      </c>
      <c r="AP35" s="268">
        <v>35.69</v>
      </c>
      <c r="AQ35" s="268">
        <v>37.83</v>
      </c>
      <c r="AR35" s="268">
        <v>39.6</v>
      </c>
    </row>
    <row r="36" spans="1:44" x14ac:dyDescent="0.35">
      <c r="A36" s="262" t="s">
        <v>126</v>
      </c>
      <c r="B36" s="238">
        <v>19.14557656630798</v>
      </c>
      <c r="C36" s="238">
        <v>20.414775191776645</v>
      </c>
      <c r="D36" s="238">
        <v>22.967061663667725</v>
      </c>
      <c r="E36" s="238">
        <v>24.403358739672033</v>
      </c>
      <c r="F36" s="238">
        <v>24.385780878699677</v>
      </c>
      <c r="G36" s="238">
        <v>24.254073740418804</v>
      </c>
      <c r="H36" s="238">
        <v>27.392199854931793</v>
      </c>
      <c r="I36" s="238">
        <v>27.211607888824961</v>
      </c>
      <c r="J36" s="238">
        <v>23.591862350208874</v>
      </c>
      <c r="K36" s="238">
        <v>21.838473775592252</v>
      </c>
      <c r="L36" s="238">
        <v>21.627004247381613</v>
      </c>
      <c r="M36" s="238">
        <v>23.029384334676664</v>
      </c>
      <c r="N36" s="238">
        <v>24.582071384821784</v>
      </c>
      <c r="O36" s="238">
        <v>26.21083524594308</v>
      </c>
      <c r="P36" s="238">
        <v>31.007649115879847</v>
      </c>
      <c r="Q36" s="238">
        <v>31.611311285256644</v>
      </c>
      <c r="R36" s="238">
        <v>32.0092383498909</v>
      </c>
      <c r="S36" s="238">
        <v>33.558406697951128</v>
      </c>
      <c r="T36" s="238">
        <v>37.740236840626714</v>
      </c>
      <c r="U36" s="238">
        <v>37.957440214227596</v>
      </c>
      <c r="V36" s="238">
        <v>36.698142030829892</v>
      </c>
      <c r="X36" s="268">
        <v>20.77</v>
      </c>
      <c r="Y36" s="268">
        <v>22.2</v>
      </c>
      <c r="Z36" s="268">
        <v>23.93</v>
      </c>
      <c r="AA36" s="268">
        <v>25.7</v>
      </c>
      <c r="AB36" s="268">
        <v>26.89</v>
      </c>
      <c r="AC36" s="268">
        <v>29.17</v>
      </c>
      <c r="AD36" s="268">
        <v>30.79</v>
      </c>
      <c r="AE36" s="268">
        <v>32.450000000000003</v>
      </c>
      <c r="AF36" s="268">
        <v>34.520000000000003</v>
      </c>
      <c r="AG36" s="268">
        <v>37.24</v>
      </c>
      <c r="AH36" s="268">
        <v>39.159999999999997</v>
      </c>
      <c r="AI36" s="268">
        <v>41.81</v>
      </c>
      <c r="AJ36" s="268">
        <v>44.63</v>
      </c>
      <c r="AK36" s="268">
        <v>47.38</v>
      </c>
      <c r="AL36" s="268">
        <v>50.63</v>
      </c>
      <c r="AM36" s="268">
        <v>54.06</v>
      </c>
      <c r="AN36" s="268">
        <v>57.82</v>
      </c>
      <c r="AO36" s="268">
        <v>61.86</v>
      </c>
      <c r="AP36" s="268">
        <v>64.83</v>
      </c>
      <c r="AQ36" s="268">
        <v>68</v>
      </c>
      <c r="AR36" s="268">
        <v>71.27</v>
      </c>
    </row>
    <row r="37" spans="1:44" x14ac:dyDescent="0.35">
      <c r="A37" s="262" t="s">
        <v>127</v>
      </c>
      <c r="B37" s="238"/>
      <c r="C37" s="238"/>
      <c r="D37" s="238"/>
      <c r="E37" s="238"/>
      <c r="F37" s="238"/>
      <c r="G37" s="238"/>
      <c r="H37" s="238"/>
      <c r="I37" s="238"/>
      <c r="J37" s="238">
        <v>36.028581591692756</v>
      </c>
      <c r="K37" s="238">
        <v>33.990773886850441</v>
      </c>
      <c r="L37" s="238">
        <v>35.388763226346121</v>
      </c>
      <c r="M37" s="238">
        <v>35.614183478599891</v>
      </c>
      <c r="N37" s="238">
        <v>33.240947483732711</v>
      </c>
      <c r="O37" s="238">
        <v>34.572829246214162</v>
      </c>
      <c r="P37" s="238">
        <v>32.516728521319031</v>
      </c>
      <c r="Q37" s="238">
        <v>39.297954940467491</v>
      </c>
      <c r="R37" s="238">
        <v>42.323254069139331</v>
      </c>
      <c r="S37" s="238">
        <v>40.066778988060932</v>
      </c>
      <c r="T37" s="238">
        <v>46.81</v>
      </c>
      <c r="U37" s="238">
        <v>52.47</v>
      </c>
      <c r="V37" s="238">
        <v>50.07</v>
      </c>
      <c r="X37" s="268">
        <v>8.7100000000000009</v>
      </c>
      <c r="Y37" s="268">
        <v>9.31</v>
      </c>
      <c r="Z37" s="268">
        <v>9.9700000000000006</v>
      </c>
      <c r="AA37" s="268">
        <v>10.69</v>
      </c>
      <c r="AB37" s="268">
        <v>11.53</v>
      </c>
      <c r="AC37" s="268">
        <v>12.49</v>
      </c>
      <c r="AD37" s="268">
        <v>13.47</v>
      </c>
      <c r="AE37" s="268">
        <v>14.71</v>
      </c>
      <c r="AF37" s="268">
        <v>16.22</v>
      </c>
      <c r="AG37" s="268">
        <v>17.12</v>
      </c>
      <c r="AH37" s="268">
        <v>18.43</v>
      </c>
      <c r="AI37" s="268">
        <v>19.36</v>
      </c>
      <c r="AJ37" s="268">
        <v>20.27</v>
      </c>
      <c r="AK37" s="268">
        <v>20.86</v>
      </c>
      <c r="AL37" s="268">
        <v>21.64</v>
      </c>
      <c r="AM37" s="268">
        <v>22.41</v>
      </c>
      <c r="AN37" s="268">
        <v>23.31</v>
      </c>
      <c r="AO37" s="268">
        <v>23.65</v>
      </c>
      <c r="AP37" s="268">
        <v>22.99</v>
      </c>
      <c r="AQ37" s="268">
        <v>23.88</v>
      </c>
      <c r="AR37" s="268">
        <v>24.5</v>
      </c>
    </row>
    <row r="38" spans="1:44" x14ac:dyDescent="0.35">
      <c r="A38" s="304" t="s">
        <v>128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X38" s="268" t="s">
        <v>150</v>
      </c>
      <c r="Y38" s="268" t="s">
        <v>150</v>
      </c>
      <c r="Z38" s="268" t="s">
        <v>150</v>
      </c>
      <c r="AA38" s="268" t="s">
        <v>150</v>
      </c>
      <c r="AB38" s="268" t="s">
        <v>150</v>
      </c>
      <c r="AC38" s="268" t="s">
        <v>150</v>
      </c>
      <c r="AD38" s="268" t="s">
        <v>150</v>
      </c>
      <c r="AE38" s="268" t="s">
        <v>150</v>
      </c>
      <c r="AF38" s="268" t="s">
        <v>150</v>
      </c>
      <c r="AG38" s="268" t="s">
        <v>150</v>
      </c>
      <c r="AH38" s="268" t="s">
        <v>150</v>
      </c>
      <c r="AI38" s="268" t="s">
        <v>150</v>
      </c>
      <c r="AJ38" s="268" t="s">
        <v>150</v>
      </c>
      <c r="AK38" s="268" t="s">
        <v>150</v>
      </c>
      <c r="AL38" s="268" t="s">
        <v>150</v>
      </c>
      <c r="AM38" s="268" t="s">
        <v>150</v>
      </c>
      <c r="AN38" s="268" t="s">
        <v>150</v>
      </c>
      <c r="AO38" s="268" t="s">
        <v>150</v>
      </c>
      <c r="AP38" s="268" t="s">
        <v>150</v>
      </c>
      <c r="AQ38" s="268" t="s">
        <v>150</v>
      </c>
      <c r="AR38" s="268" t="s">
        <v>150</v>
      </c>
    </row>
    <row r="39" spans="1:44" x14ac:dyDescent="0.35">
      <c r="A39" s="262" t="s">
        <v>129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X39" s="268">
        <v>6.89</v>
      </c>
      <c r="Y39" s="268">
        <v>8.35</v>
      </c>
      <c r="Z39" s="268">
        <v>8.8000000000000007</v>
      </c>
      <c r="AA39" s="268">
        <v>9.3699999999999992</v>
      </c>
      <c r="AB39" s="268">
        <v>10.15</v>
      </c>
      <c r="AC39" s="268">
        <v>12.15</v>
      </c>
      <c r="AD39" s="268">
        <v>12.56</v>
      </c>
      <c r="AE39" s="268">
        <v>13.59</v>
      </c>
      <c r="AF39" s="268">
        <v>14.46</v>
      </c>
      <c r="AG39" s="268">
        <v>15.39</v>
      </c>
      <c r="AH39" s="268">
        <v>16.79</v>
      </c>
      <c r="AI39" s="268">
        <v>18.010000000000002</v>
      </c>
      <c r="AJ39" s="268">
        <v>18.7</v>
      </c>
      <c r="AK39" s="268">
        <v>18.62</v>
      </c>
      <c r="AL39" s="268">
        <v>18.79</v>
      </c>
      <c r="AM39" s="268">
        <v>19.239999999999998</v>
      </c>
      <c r="AN39" s="268">
        <v>19.53</v>
      </c>
      <c r="AO39" s="268">
        <v>20.170000000000002</v>
      </c>
      <c r="AP39" s="268">
        <v>20.04</v>
      </c>
      <c r="AQ39" s="268">
        <v>17.03</v>
      </c>
      <c r="AR39" s="268">
        <v>15.19</v>
      </c>
    </row>
    <row r="40" spans="1:44" x14ac:dyDescent="0.35">
      <c r="A40" s="262" t="s">
        <v>130</v>
      </c>
      <c r="B40" s="238">
        <v>20.838938731145817</v>
      </c>
      <c r="C40" s="238">
        <v>20.185622309587558</v>
      </c>
      <c r="D40" s="238">
        <v>21.187913194571269</v>
      </c>
      <c r="E40" s="238">
        <v>21.055713750845577</v>
      </c>
      <c r="F40" s="238">
        <v>21.436613236007435</v>
      </c>
      <c r="G40" s="238">
        <v>20.747383798135939</v>
      </c>
      <c r="H40" s="238">
        <v>19.189412046340742</v>
      </c>
      <c r="I40" s="238">
        <v>20.332413578305076</v>
      </c>
      <c r="J40" s="238">
        <v>20.810023850880214</v>
      </c>
      <c r="K40" s="238">
        <v>20.622083666728976</v>
      </c>
      <c r="L40" s="238">
        <v>21.223762632399914</v>
      </c>
      <c r="M40" s="238">
        <v>22.036094374414752</v>
      </c>
      <c r="N40" s="238">
        <v>22.089942325313334</v>
      </c>
      <c r="O40" s="238">
        <v>22.158470138223173</v>
      </c>
      <c r="P40" s="238">
        <v>27.270259465037718</v>
      </c>
      <c r="Q40" s="238">
        <v>27.065751033254127</v>
      </c>
      <c r="R40" s="238">
        <v>26.451181304251008</v>
      </c>
      <c r="S40" s="238">
        <v>26.884389011857579</v>
      </c>
      <c r="T40" s="238">
        <v>27.077602452179477</v>
      </c>
      <c r="U40" s="238">
        <v>25.341817799453448</v>
      </c>
      <c r="V40" s="238">
        <v>25.224394168727652</v>
      </c>
      <c r="X40" s="268">
        <v>95.56</v>
      </c>
      <c r="Y40" s="268">
        <v>101.08</v>
      </c>
      <c r="Z40" s="268">
        <v>107.25</v>
      </c>
      <c r="AA40" s="268">
        <v>114.01</v>
      </c>
      <c r="AB40" s="268">
        <v>121.82</v>
      </c>
      <c r="AC40" s="268">
        <v>129.76</v>
      </c>
      <c r="AD40" s="268">
        <v>136.91999999999999</v>
      </c>
      <c r="AE40" s="268">
        <v>144.19999999999999</v>
      </c>
      <c r="AF40" s="268">
        <v>152.88999999999999</v>
      </c>
      <c r="AG40" s="268">
        <v>162.82</v>
      </c>
      <c r="AH40" s="268">
        <v>173.01</v>
      </c>
      <c r="AI40" s="268">
        <v>183.46</v>
      </c>
      <c r="AJ40" s="268">
        <v>195.04</v>
      </c>
      <c r="AK40" s="268">
        <v>208.39</v>
      </c>
      <c r="AL40" s="268">
        <v>223.4</v>
      </c>
      <c r="AM40" s="268">
        <v>240.34</v>
      </c>
      <c r="AN40" s="268">
        <v>259.60000000000002</v>
      </c>
      <c r="AO40" s="268">
        <v>276.83999999999997</v>
      </c>
      <c r="AP40" s="268">
        <v>292.56</v>
      </c>
      <c r="AQ40" s="268">
        <v>307.95</v>
      </c>
      <c r="AR40" s="268">
        <v>329.63</v>
      </c>
    </row>
    <row r="41" spans="1:44" x14ac:dyDescent="0.35">
      <c r="A41" s="262" t="s">
        <v>131</v>
      </c>
      <c r="B41" s="238">
        <v>32.760373565149301</v>
      </c>
      <c r="C41" s="238">
        <v>31.663394283644035</v>
      </c>
      <c r="D41" s="238">
        <v>29.889282681964129</v>
      </c>
      <c r="E41" s="238">
        <v>23.809670453819209</v>
      </c>
      <c r="F41" s="238">
        <v>40.261154512397283</v>
      </c>
      <c r="G41" s="238">
        <v>25.273933841170802</v>
      </c>
      <c r="H41" s="238">
        <v>34.587438083002255</v>
      </c>
      <c r="I41" s="238">
        <v>29.02022358491223</v>
      </c>
      <c r="J41" s="238">
        <v>34.242480229904011</v>
      </c>
      <c r="K41" s="238">
        <v>39.297487224434455</v>
      </c>
      <c r="L41" s="238">
        <v>44.58074036429219</v>
      </c>
      <c r="M41" s="238">
        <v>24.84399116601017</v>
      </c>
      <c r="N41" s="238">
        <v>32.014505849509632</v>
      </c>
      <c r="O41" s="238">
        <v>26.451631375967793</v>
      </c>
      <c r="P41" s="238">
        <v>33.094067428151625</v>
      </c>
      <c r="Q41" s="238">
        <v>31.051711895600487</v>
      </c>
      <c r="R41" s="238">
        <v>25.065284761315542</v>
      </c>
      <c r="S41" s="238">
        <v>23.613044713334897</v>
      </c>
      <c r="T41" s="238">
        <v>16.487060234513734</v>
      </c>
      <c r="U41" s="238">
        <v>14.91805228202151</v>
      </c>
      <c r="V41" s="238"/>
      <c r="X41" s="268">
        <v>0.81</v>
      </c>
      <c r="Y41" s="268">
        <v>0.87</v>
      </c>
      <c r="Z41" s="268">
        <v>0.93</v>
      </c>
      <c r="AA41" s="268">
        <v>0.99</v>
      </c>
      <c r="AB41" s="268">
        <v>1.03</v>
      </c>
      <c r="AC41" s="268">
        <v>1.22</v>
      </c>
      <c r="AD41" s="268">
        <v>1.28</v>
      </c>
      <c r="AE41" s="268">
        <v>1.37</v>
      </c>
      <c r="AF41" s="268">
        <v>1.53</v>
      </c>
      <c r="AG41" s="268">
        <v>1.65</v>
      </c>
      <c r="AH41" s="268">
        <v>1.74</v>
      </c>
      <c r="AI41" s="268">
        <v>1.78</v>
      </c>
      <c r="AJ41" s="268">
        <v>1.88</v>
      </c>
      <c r="AK41" s="268">
        <v>2</v>
      </c>
      <c r="AL41" s="268">
        <v>2.17</v>
      </c>
      <c r="AM41" s="268">
        <v>2.27</v>
      </c>
      <c r="AN41" s="268">
        <v>2.34</v>
      </c>
      <c r="AO41" s="268">
        <v>2.4700000000000002</v>
      </c>
      <c r="AP41" s="268">
        <v>2.2200000000000002</v>
      </c>
      <c r="AQ41" s="268">
        <v>2.14</v>
      </c>
      <c r="AR41" s="268">
        <v>2.23</v>
      </c>
    </row>
    <row r="42" spans="1:44" x14ac:dyDescent="0.35">
      <c r="A42" s="262" t="s">
        <v>132</v>
      </c>
      <c r="B42" s="238">
        <v>10.660766788536417</v>
      </c>
      <c r="C42" s="238">
        <v>11.167471883308247</v>
      </c>
      <c r="D42" s="238">
        <v>10.385071186224993</v>
      </c>
      <c r="E42" s="238">
        <v>11.635662758273483</v>
      </c>
      <c r="F42" s="238">
        <v>15.577564650620346</v>
      </c>
      <c r="G42" s="238">
        <v>16.120980000014224</v>
      </c>
      <c r="H42" s="238">
        <v>14.921406533853149</v>
      </c>
      <c r="I42" s="238">
        <v>17.67739433717702</v>
      </c>
      <c r="J42" s="238">
        <v>12.363470711091727</v>
      </c>
      <c r="K42" s="238">
        <v>11.120866863029306</v>
      </c>
      <c r="L42" s="238">
        <v>14.133642070445601</v>
      </c>
      <c r="M42" s="238">
        <v>15.74994841734479</v>
      </c>
      <c r="N42" s="238">
        <v>16.955341578411325</v>
      </c>
      <c r="O42" s="238">
        <v>17.796872634793342</v>
      </c>
      <c r="P42" s="238">
        <v>18.670266332373494</v>
      </c>
      <c r="Q42" s="238">
        <v>21.485025049574482</v>
      </c>
      <c r="R42" s="238">
        <v>24.392786798878614</v>
      </c>
      <c r="S42" s="238">
        <v>25.724978664843835</v>
      </c>
      <c r="T42" s="238">
        <v>25.110691707813437</v>
      </c>
      <c r="U42" s="238">
        <v>27.178145531215332</v>
      </c>
      <c r="V42" s="238">
        <v>25.991841830402389</v>
      </c>
      <c r="X42" s="268">
        <v>6.81</v>
      </c>
      <c r="Y42" s="268">
        <v>7.39</v>
      </c>
      <c r="Z42" s="268">
        <v>8.16</v>
      </c>
      <c r="AA42" s="268">
        <v>9.24</v>
      </c>
      <c r="AB42" s="268">
        <v>10.23</v>
      </c>
      <c r="AC42" s="268">
        <v>11.28</v>
      </c>
      <c r="AD42" s="268">
        <v>12.03</v>
      </c>
      <c r="AE42" s="268">
        <v>12.04</v>
      </c>
      <c r="AF42" s="268">
        <v>12.76</v>
      </c>
      <c r="AG42" s="268">
        <v>13.66</v>
      </c>
      <c r="AH42" s="268">
        <v>14.65</v>
      </c>
      <c r="AI42" s="268">
        <v>15.75</v>
      </c>
      <c r="AJ42" s="268">
        <v>16.86</v>
      </c>
      <c r="AK42" s="268">
        <v>18.05</v>
      </c>
      <c r="AL42" s="268">
        <v>19.29</v>
      </c>
      <c r="AM42" s="268">
        <v>20.64</v>
      </c>
      <c r="AN42" s="268">
        <v>22.18</v>
      </c>
      <c r="AO42" s="268">
        <v>23.74</v>
      </c>
      <c r="AP42" s="268">
        <v>23.01</v>
      </c>
      <c r="AQ42" s="268">
        <v>23.71</v>
      </c>
      <c r="AR42" s="268">
        <v>24.9</v>
      </c>
    </row>
    <row r="43" spans="1:44" x14ac:dyDescent="0.35">
      <c r="A43" s="262" t="s">
        <v>133</v>
      </c>
      <c r="B43" s="238"/>
      <c r="C43" s="238"/>
      <c r="D43" s="238"/>
      <c r="E43" s="238"/>
      <c r="F43" s="238">
        <v>-62.002363517132089</v>
      </c>
      <c r="G43" s="238">
        <v>-54.950427609172777</v>
      </c>
      <c r="H43" s="238">
        <v>-57.957550059172988</v>
      </c>
      <c r="I43" s="238">
        <v>-57.447193218869565</v>
      </c>
      <c r="J43" s="238">
        <v>-52.131561570110776</v>
      </c>
      <c r="K43" s="238">
        <v>-55.331005877634439</v>
      </c>
      <c r="L43" s="238">
        <v>-52.321168823794075</v>
      </c>
      <c r="M43" s="238">
        <v>-49.947661014963039</v>
      </c>
      <c r="N43" s="238">
        <v>-60.184653994214486</v>
      </c>
      <c r="O43" s="238">
        <v>-49.160337470839231</v>
      </c>
      <c r="P43" s="238">
        <v>-54.165011322967338</v>
      </c>
      <c r="Q43" s="238">
        <v>-55.692764227642279</v>
      </c>
      <c r="R43" s="238">
        <v>-52.103422053231938</v>
      </c>
      <c r="S43" s="238">
        <v>-66.468650793650795</v>
      </c>
      <c r="T43" s="238">
        <v>-54.21732558139535</v>
      </c>
      <c r="U43" s="238"/>
      <c r="V43" s="238"/>
      <c r="X43" s="268">
        <v>0.13</v>
      </c>
      <c r="Y43" s="268">
        <v>0.14000000000000001</v>
      </c>
      <c r="Z43" s="268">
        <v>0.13</v>
      </c>
      <c r="AA43" s="268">
        <v>0.14000000000000001</v>
      </c>
      <c r="AB43" s="268">
        <v>0.14000000000000001</v>
      </c>
      <c r="AC43" s="268">
        <v>0.14000000000000001</v>
      </c>
      <c r="AD43" s="268">
        <v>0.14000000000000001</v>
      </c>
      <c r="AE43" s="268">
        <v>0.14000000000000001</v>
      </c>
      <c r="AF43" s="268">
        <v>0.14000000000000001</v>
      </c>
      <c r="AG43" s="268">
        <v>0.14000000000000001</v>
      </c>
      <c r="AH43" s="268">
        <v>0.15</v>
      </c>
      <c r="AI43" s="268">
        <v>0.16</v>
      </c>
      <c r="AJ43" s="268">
        <v>0.16</v>
      </c>
      <c r="AK43" s="268">
        <v>0.17</v>
      </c>
      <c r="AL43" s="268">
        <v>0.17</v>
      </c>
      <c r="AM43" s="268">
        <v>0.17</v>
      </c>
      <c r="AN43" s="268">
        <v>0.18</v>
      </c>
      <c r="AO43" s="268">
        <v>0.18</v>
      </c>
      <c r="AP43" s="268">
        <v>0.18</v>
      </c>
      <c r="AQ43" s="268">
        <v>0.18</v>
      </c>
      <c r="AR43" s="268">
        <v>0.18</v>
      </c>
    </row>
    <row r="44" spans="1:44" x14ac:dyDescent="0.35">
      <c r="A44" s="262" t="s">
        <v>134</v>
      </c>
      <c r="B44" s="238">
        <v>19.290549657027714</v>
      </c>
      <c r="C44" s="238">
        <v>14.200292068155122</v>
      </c>
      <c r="D44" s="238">
        <v>15.498737017834504</v>
      </c>
      <c r="E44" s="238">
        <v>20.192911971934617</v>
      </c>
      <c r="F44" s="238">
        <v>24.418320668720174</v>
      </c>
      <c r="G44" s="238">
        <v>20.328240296320001</v>
      </c>
      <c r="H44" s="238">
        <v>16.140964647957233</v>
      </c>
      <c r="I44" s="238">
        <v>17.173783683044945</v>
      </c>
      <c r="J44" s="238">
        <v>13.510201925239473</v>
      </c>
      <c r="K44" s="238">
        <v>22.632381563546609</v>
      </c>
      <c r="L44" s="238">
        <v>10.072585545719102</v>
      </c>
      <c r="M44" s="238">
        <v>8.8143822176843063</v>
      </c>
      <c r="N44" s="238">
        <v>12.250706409663968</v>
      </c>
      <c r="O44" s="238">
        <v>13.663199218179647</v>
      </c>
      <c r="P44" s="238">
        <v>20.334525663255441</v>
      </c>
      <c r="Q44" s="238"/>
      <c r="R44" s="238"/>
      <c r="S44" s="238"/>
      <c r="T44" s="238"/>
      <c r="U44" s="238"/>
      <c r="V44" s="238"/>
      <c r="X44" s="268">
        <v>5.56</v>
      </c>
      <c r="Y44" s="268">
        <v>5.9</v>
      </c>
      <c r="Z44" s="268">
        <v>6.32</v>
      </c>
      <c r="AA44" s="268">
        <v>6.74</v>
      </c>
      <c r="AB44" s="268">
        <v>6.68</v>
      </c>
      <c r="AC44" s="268">
        <v>7.9</v>
      </c>
      <c r="AD44" s="268">
        <v>8.52</v>
      </c>
      <c r="AE44" s="268">
        <v>9.15</v>
      </c>
      <c r="AF44" s="268">
        <v>9.9</v>
      </c>
      <c r="AG44" s="268">
        <v>10.7</v>
      </c>
      <c r="AH44" s="268">
        <v>11.54</v>
      </c>
      <c r="AI44" s="268">
        <v>12.47</v>
      </c>
      <c r="AJ44" s="268">
        <v>13.42</v>
      </c>
      <c r="AK44" s="268">
        <v>14.39</v>
      </c>
      <c r="AL44" s="268">
        <v>15.4</v>
      </c>
      <c r="AM44" s="268">
        <v>16.46</v>
      </c>
      <c r="AN44" s="268">
        <v>17.489999999999998</v>
      </c>
      <c r="AO44" s="268">
        <v>18.45</v>
      </c>
      <c r="AP44" s="268">
        <v>19.05</v>
      </c>
      <c r="AQ44" s="268">
        <v>19.71</v>
      </c>
      <c r="AR44" s="268">
        <v>20.12</v>
      </c>
    </row>
    <row r="45" spans="1:44" x14ac:dyDescent="0.35">
      <c r="A45" s="262" t="s">
        <v>135</v>
      </c>
      <c r="B45" s="238"/>
      <c r="C45" s="238"/>
      <c r="D45" s="238"/>
      <c r="E45" s="238"/>
      <c r="F45" s="238"/>
      <c r="G45" s="238"/>
      <c r="H45" s="238"/>
      <c r="I45" s="238">
        <v>16.542910304846409</v>
      </c>
      <c r="J45" s="238">
        <v>24.917600464900584</v>
      </c>
      <c r="K45" s="238">
        <v>34.991869851606978</v>
      </c>
      <c r="L45" s="238">
        <v>36.792969402343203</v>
      </c>
      <c r="M45" s="238">
        <v>35.080444758176483</v>
      </c>
      <c r="N45" s="238">
        <v>33.110633052584248</v>
      </c>
      <c r="O45" s="238">
        <v>32.155237207586943</v>
      </c>
      <c r="P45" s="238">
        <v>24.968684829256734</v>
      </c>
      <c r="Q45" s="238">
        <v>25.173078427029616</v>
      </c>
      <c r="R45" s="238">
        <v>25.782988259989576</v>
      </c>
      <c r="S45" s="238">
        <v>29.591563971809865</v>
      </c>
      <c r="T45" s="238">
        <v>30.06874391919883</v>
      </c>
      <c r="U45" s="238">
        <v>32.030420827136865</v>
      </c>
      <c r="V45" s="238">
        <v>31.914608576783511</v>
      </c>
      <c r="X45" s="268">
        <v>18.12</v>
      </c>
      <c r="Y45" s="268">
        <v>20.57</v>
      </c>
      <c r="Z45" s="268">
        <v>23.37</v>
      </c>
      <c r="AA45" s="268">
        <v>26.5</v>
      </c>
      <c r="AB45" s="268">
        <v>29.86</v>
      </c>
      <c r="AC45" s="268">
        <v>33.26</v>
      </c>
      <c r="AD45" s="268">
        <v>36.770000000000003</v>
      </c>
      <c r="AE45" s="268">
        <v>40.58</v>
      </c>
      <c r="AF45" s="268">
        <v>43.98</v>
      </c>
      <c r="AG45" s="268">
        <v>46.96</v>
      </c>
      <c r="AH45" s="268">
        <v>49.89</v>
      </c>
      <c r="AI45" s="268">
        <v>53.67</v>
      </c>
      <c r="AJ45" s="268">
        <v>58.03</v>
      </c>
      <c r="AK45" s="268">
        <v>62.47</v>
      </c>
      <c r="AL45" s="268">
        <v>66.63</v>
      </c>
      <c r="AM45" s="268">
        <v>70.56</v>
      </c>
      <c r="AN45" s="268">
        <v>74.97</v>
      </c>
      <c r="AO45" s="268">
        <v>79.97</v>
      </c>
      <c r="AP45" s="268">
        <v>83.2</v>
      </c>
      <c r="AQ45" s="268">
        <v>80.150000000000006</v>
      </c>
      <c r="AR45" s="268">
        <v>81.75</v>
      </c>
    </row>
    <row r="46" spans="1:44" x14ac:dyDescent="0.35">
      <c r="A46" s="262" t="s">
        <v>136</v>
      </c>
      <c r="B46" s="238">
        <v>9.489666248043827</v>
      </c>
      <c r="C46" s="238">
        <v>8.5611798119175759</v>
      </c>
      <c r="D46" s="238">
        <v>11.749242793186387</v>
      </c>
      <c r="E46" s="238">
        <v>11.555659759217662</v>
      </c>
      <c r="F46" s="238">
        <v>8.9830783202157516</v>
      </c>
      <c r="G46" s="238">
        <v>9.8172084987229109</v>
      </c>
      <c r="H46" s="238">
        <v>9.8310960721282683</v>
      </c>
      <c r="I46" s="238">
        <v>9.4336656709893632</v>
      </c>
      <c r="J46" s="238">
        <v>11.451400986272336</v>
      </c>
      <c r="K46" s="238">
        <v>7.1258084788921581</v>
      </c>
      <c r="L46" s="238">
        <v>9.1206212463624396</v>
      </c>
      <c r="M46" s="238">
        <v>8.1789541955922118</v>
      </c>
      <c r="N46" s="238">
        <v>9.3647044954234726</v>
      </c>
      <c r="O46" s="238">
        <v>7.6252566936824557</v>
      </c>
      <c r="P46" s="238">
        <v>3.6428447504259385</v>
      </c>
      <c r="Q46" s="238">
        <v>12.984742820869466</v>
      </c>
      <c r="R46" s="238">
        <v>14.791600138840241</v>
      </c>
      <c r="S46" s="238">
        <v>15.303407285649346</v>
      </c>
      <c r="T46" s="238">
        <v>5.7193574720065197</v>
      </c>
      <c r="U46" s="238">
        <v>6.3728471437870233</v>
      </c>
      <c r="V46" s="238">
        <v>5.7721651497801059</v>
      </c>
      <c r="X46" s="268">
        <v>12.87</v>
      </c>
      <c r="Y46" s="268">
        <v>13.61</v>
      </c>
      <c r="Z46" s="268">
        <v>14.36</v>
      </c>
      <c r="AA46" s="268">
        <v>15.05</v>
      </c>
      <c r="AB46" s="268">
        <v>15.77</v>
      </c>
      <c r="AC46" s="268">
        <v>16.73</v>
      </c>
      <c r="AD46" s="268">
        <v>17.86</v>
      </c>
      <c r="AE46" s="268">
        <v>18.95</v>
      </c>
      <c r="AF46" s="268">
        <v>20</v>
      </c>
      <c r="AG46" s="268">
        <v>20.93</v>
      </c>
      <c r="AH46" s="268">
        <v>21.77</v>
      </c>
      <c r="AI46" s="268">
        <v>22.79</v>
      </c>
      <c r="AJ46" s="268">
        <v>23.94</v>
      </c>
      <c r="AK46" s="268">
        <v>24.49</v>
      </c>
      <c r="AL46" s="268">
        <v>25.56</v>
      </c>
      <c r="AM46" s="268">
        <v>27.69</v>
      </c>
      <c r="AN46" s="268">
        <v>29.67</v>
      </c>
      <c r="AO46" s="268">
        <v>30.42</v>
      </c>
      <c r="AP46" s="268">
        <v>29.72</v>
      </c>
      <c r="AQ46" s="268">
        <v>30.97</v>
      </c>
      <c r="AR46" s="268">
        <v>32.61</v>
      </c>
    </row>
    <row r="47" spans="1:44" x14ac:dyDescent="0.35">
      <c r="A47" s="262" t="s">
        <v>137</v>
      </c>
      <c r="B47" s="238">
        <v>-4.7129332150065784</v>
      </c>
      <c r="C47" s="238">
        <v>16.424242424242426</v>
      </c>
      <c r="D47" s="238">
        <v>11.039424476862028</v>
      </c>
      <c r="E47" s="238">
        <v>1.491712707182332</v>
      </c>
      <c r="F47" s="238">
        <v>3.2254630615286355</v>
      </c>
      <c r="G47" s="238">
        <v>6.8867002481016462</v>
      </c>
      <c r="H47" s="238">
        <v>4.8295926849542807</v>
      </c>
      <c r="I47" s="238">
        <v>5.4956232277154484</v>
      </c>
      <c r="J47" s="238">
        <v>3.9845367941460723</v>
      </c>
      <c r="K47" s="238">
        <v>13.423949812411587</v>
      </c>
      <c r="L47" s="238">
        <v>11.72401927047488</v>
      </c>
      <c r="M47" s="238">
        <v>7.611369663148702</v>
      </c>
      <c r="N47" s="238">
        <v>5.6069358293656029</v>
      </c>
      <c r="O47" s="238">
        <v>6.9853260817063862</v>
      </c>
      <c r="P47" s="238">
        <v>8.1399802998796105</v>
      </c>
      <c r="Q47" s="238">
        <v>13.592057138913807</v>
      </c>
      <c r="R47" s="238">
        <v>13.874726591993525</v>
      </c>
      <c r="S47" s="238">
        <v>12.656793108659514</v>
      </c>
      <c r="T47" s="238">
        <v>11.966394547039709</v>
      </c>
      <c r="U47" s="238"/>
      <c r="V47" s="238"/>
      <c r="X47" s="268">
        <v>0.67</v>
      </c>
      <c r="Y47" s="268">
        <v>0.74</v>
      </c>
      <c r="Z47" s="268">
        <v>0.79</v>
      </c>
      <c r="AA47" s="268">
        <v>0.85</v>
      </c>
      <c r="AB47" s="268">
        <v>0.89</v>
      </c>
      <c r="AC47" s="268">
        <v>0.92</v>
      </c>
      <c r="AD47" s="268">
        <v>0.98</v>
      </c>
      <c r="AE47" s="268">
        <v>1</v>
      </c>
      <c r="AF47" s="268">
        <v>1.1000000000000001</v>
      </c>
      <c r="AG47" s="268">
        <v>1.18</v>
      </c>
      <c r="AH47" s="268">
        <v>1.21</v>
      </c>
      <c r="AI47" s="268">
        <v>1.28</v>
      </c>
      <c r="AJ47" s="268">
        <v>1.29</v>
      </c>
      <c r="AK47" s="268">
        <v>1.31</v>
      </c>
      <c r="AL47" s="268">
        <v>1.38</v>
      </c>
      <c r="AM47" s="268">
        <v>1.46</v>
      </c>
      <c r="AN47" s="268">
        <v>1.51</v>
      </c>
      <c r="AO47" s="268">
        <v>1.53</v>
      </c>
      <c r="AP47" s="268">
        <v>1.47</v>
      </c>
      <c r="AQ47" s="268">
        <v>1.45</v>
      </c>
      <c r="AR47" s="268">
        <v>1.42</v>
      </c>
    </row>
    <row r="48" spans="1:44" x14ac:dyDescent="0.35">
      <c r="A48" s="262" t="s">
        <v>138</v>
      </c>
      <c r="B48" s="238">
        <v>-136.85955919265902</v>
      </c>
      <c r="C48" s="238">
        <v>-86.276746694951527</v>
      </c>
      <c r="D48" s="238">
        <v>-75.291822437645848</v>
      </c>
      <c r="E48" s="238">
        <v>-44.602642187609511</v>
      </c>
      <c r="F48" s="238">
        <v>-68.275169230138673</v>
      </c>
      <c r="G48" s="238">
        <v>-90.103250690775923</v>
      </c>
      <c r="H48" s="238">
        <v>-85.239355816958309</v>
      </c>
      <c r="I48" s="238">
        <v>-90.504254883596019</v>
      </c>
      <c r="J48" s="238">
        <v>-74.569581498791493</v>
      </c>
      <c r="K48" s="238">
        <v>-57.638447004853667</v>
      </c>
      <c r="L48" s="238">
        <v>-54.247702668138352</v>
      </c>
      <c r="M48" s="238">
        <v>-26.695024562893995</v>
      </c>
      <c r="N48" s="238">
        <v>-30.465033623747885</v>
      </c>
      <c r="O48" s="238">
        <v>-16.996049290048791</v>
      </c>
      <c r="P48" s="238">
        <v>-14.072674778934502</v>
      </c>
      <c r="Q48" s="238">
        <v>-18.067419290412509</v>
      </c>
      <c r="R48" s="238">
        <v>-22.923682701298475</v>
      </c>
      <c r="S48" s="238">
        <v>-1.3081747587786281</v>
      </c>
      <c r="T48" s="238">
        <v>5.9095785405110517</v>
      </c>
      <c r="U48" s="238">
        <v>42.054404059800355</v>
      </c>
      <c r="V48" s="238"/>
      <c r="X48" s="268">
        <v>0.9</v>
      </c>
      <c r="Y48" s="268">
        <v>0.88</v>
      </c>
      <c r="Z48" s="268">
        <v>0.89</v>
      </c>
      <c r="AA48" s="268">
        <v>0.91</v>
      </c>
      <c r="AB48" s="268">
        <v>0.88</v>
      </c>
      <c r="AC48" s="268">
        <v>0.97</v>
      </c>
      <c r="AD48" s="268">
        <v>1.08</v>
      </c>
      <c r="AE48" s="268">
        <v>1.19</v>
      </c>
      <c r="AF48" s="268">
        <v>1.3</v>
      </c>
      <c r="AG48" s="268">
        <v>1.37</v>
      </c>
      <c r="AH48" s="268">
        <v>1.44</v>
      </c>
      <c r="AI48" s="268">
        <v>1.48</v>
      </c>
      <c r="AJ48" s="268">
        <v>1.55</v>
      </c>
      <c r="AK48" s="268">
        <v>1.59</v>
      </c>
      <c r="AL48" s="268">
        <v>1.65</v>
      </c>
      <c r="AM48" s="268">
        <v>1.6</v>
      </c>
      <c r="AN48" s="268">
        <v>1.59</v>
      </c>
      <c r="AO48" s="268">
        <v>1.62</v>
      </c>
      <c r="AP48" s="268">
        <v>1.48</v>
      </c>
      <c r="AQ48" s="268">
        <v>1.5</v>
      </c>
      <c r="AR48" s="268">
        <v>1.55</v>
      </c>
    </row>
    <row r="49" spans="1:44" x14ac:dyDescent="0.35">
      <c r="A49" s="262" t="s">
        <v>139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X49" s="268" t="s">
        <v>150</v>
      </c>
      <c r="Y49" s="268" t="s">
        <v>150</v>
      </c>
      <c r="Z49" s="268" t="s">
        <v>150</v>
      </c>
      <c r="AA49" s="268" t="s">
        <v>150</v>
      </c>
      <c r="AB49" s="268" t="s">
        <v>150</v>
      </c>
      <c r="AC49" s="268" t="s">
        <v>150</v>
      </c>
      <c r="AD49" s="268" t="s">
        <v>150</v>
      </c>
      <c r="AE49" s="268" t="s">
        <v>150</v>
      </c>
      <c r="AF49" s="268" t="s">
        <v>150</v>
      </c>
      <c r="AG49" s="268" t="s">
        <v>150</v>
      </c>
      <c r="AH49" s="268" t="s">
        <v>150</v>
      </c>
      <c r="AI49" s="268" t="s">
        <v>150</v>
      </c>
      <c r="AJ49" s="268" t="s">
        <v>150</v>
      </c>
      <c r="AK49" s="268" t="s">
        <v>150</v>
      </c>
      <c r="AL49" s="268" t="s">
        <v>150</v>
      </c>
      <c r="AM49" s="268" t="s">
        <v>150</v>
      </c>
      <c r="AN49" s="268" t="s">
        <v>150</v>
      </c>
      <c r="AO49" s="268" t="s">
        <v>150</v>
      </c>
      <c r="AP49" s="268" t="s">
        <v>150</v>
      </c>
      <c r="AQ49" s="268" t="s">
        <v>150</v>
      </c>
      <c r="AR49" s="268" t="s">
        <v>150</v>
      </c>
    </row>
    <row r="50" spans="1:44" x14ac:dyDescent="0.35">
      <c r="A50" s="262" t="s">
        <v>140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X50" s="268">
        <v>38.4</v>
      </c>
      <c r="Y50" s="268">
        <v>40.61</v>
      </c>
      <c r="Z50" s="268">
        <v>42.49</v>
      </c>
      <c r="AA50" s="268">
        <v>44.67</v>
      </c>
      <c r="AB50" s="268">
        <v>46.74</v>
      </c>
      <c r="AC50" s="268">
        <v>48.37</v>
      </c>
      <c r="AD50" s="268">
        <v>50.31</v>
      </c>
      <c r="AE50" s="268">
        <v>51.05</v>
      </c>
      <c r="AF50" s="268">
        <v>54.98</v>
      </c>
      <c r="AG50" s="268">
        <v>47.99</v>
      </c>
      <c r="AH50" s="268">
        <v>49.14</v>
      </c>
      <c r="AI50" s="268">
        <v>51.51</v>
      </c>
      <c r="AJ50" s="268">
        <v>51.41</v>
      </c>
      <c r="AK50" s="268">
        <v>37.020000000000003</v>
      </c>
      <c r="AL50" s="268">
        <v>33.549999999999997</v>
      </c>
      <c r="AM50" s="268">
        <v>31.85</v>
      </c>
      <c r="AN50" s="268">
        <v>32.090000000000003</v>
      </c>
      <c r="AO50" s="268">
        <v>32.54</v>
      </c>
      <c r="AP50" s="268">
        <v>29.77</v>
      </c>
      <c r="AQ50" s="268">
        <v>29.27</v>
      </c>
      <c r="AR50" s="268">
        <v>29.85</v>
      </c>
    </row>
    <row r="51" spans="1:44" x14ac:dyDescent="0.35">
      <c r="A51" s="304" t="s">
        <v>141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X51" s="268" t="s">
        <v>150</v>
      </c>
      <c r="Y51" s="268" t="s">
        <v>150</v>
      </c>
      <c r="Z51" s="268" t="s">
        <v>150</v>
      </c>
      <c r="AA51" s="268" t="s">
        <v>150</v>
      </c>
      <c r="AB51" s="268" t="s">
        <v>150</v>
      </c>
      <c r="AC51" s="268" t="s">
        <v>150</v>
      </c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  <c r="AO51" s="268" t="s">
        <v>150</v>
      </c>
      <c r="AP51" s="268" t="s">
        <v>150</v>
      </c>
      <c r="AQ51" s="268" t="s">
        <v>150</v>
      </c>
      <c r="AR51" s="268" t="s">
        <v>150</v>
      </c>
    </row>
    <row r="52" spans="1:44" x14ac:dyDescent="0.35">
      <c r="A52" s="262" t="s">
        <v>142</v>
      </c>
      <c r="B52" s="238">
        <v>-2.8748016536228529</v>
      </c>
      <c r="C52" s="238">
        <v>-1.9732138090743785</v>
      </c>
      <c r="D52" s="238">
        <v>-5.6234945723923415</v>
      </c>
      <c r="E52" s="238">
        <v>-7.9345582398937857</v>
      </c>
      <c r="F52" s="238">
        <v>-4.6616640985504363</v>
      </c>
      <c r="G52" s="238">
        <v>-8.1706476657771177</v>
      </c>
      <c r="H52" s="238">
        <v>-5.9451586359990438</v>
      </c>
      <c r="I52" s="238">
        <v>-2.6572993682946628</v>
      </c>
      <c r="J52" s="238">
        <v>-2.5925616875810742</v>
      </c>
      <c r="K52" s="238">
        <v>-3.0005925737533974</v>
      </c>
      <c r="L52" s="238">
        <v>-3.4389074887286091</v>
      </c>
      <c r="M52" s="238">
        <v>-1.7925499546638461</v>
      </c>
      <c r="N52" s="238">
        <v>-3.8450179207994579</v>
      </c>
      <c r="O52" s="238">
        <v>-4.325566958782785</v>
      </c>
      <c r="P52" s="238">
        <v>-4.4616487959692881</v>
      </c>
      <c r="Q52" s="238">
        <v>-3.0089398234697033</v>
      </c>
      <c r="R52" s="238">
        <v>-7.2556041315303794</v>
      </c>
      <c r="S52" s="238">
        <v>-3.7953724343888986</v>
      </c>
      <c r="T52" s="238">
        <v>-4.408783957149021</v>
      </c>
      <c r="U52" s="238">
        <v>-5.1051528465566802</v>
      </c>
      <c r="V52" s="238">
        <v>-6.1898906310184891</v>
      </c>
      <c r="X52" s="268">
        <v>10.8</v>
      </c>
      <c r="Y52" s="268">
        <v>11.04</v>
      </c>
      <c r="Z52" s="268">
        <v>11.04</v>
      </c>
      <c r="AA52" s="268">
        <v>11.38</v>
      </c>
      <c r="AB52" s="268">
        <v>11.69</v>
      </c>
      <c r="AC52" s="268">
        <v>12.25</v>
      </c>
      <c r="AD52" s="268">
        <v>12.67</v>
      </c>
      <c r="AE52" s="268">
        <v>13.14</v>
      </c>
      <c r="AF52" s="268">
        <v>12.95</v>
      </c>
      <c r="AG52" s="268">
        <v>13.56</v>
      </c>
      <c r="AH52" s="268">
        <v>13.72</v>
      </c>
      <c r="AI52" s="268">
        <v>14.16</v>
      </c>
      <c r="AJ52" s="268">
        <v>14.57</v>
      </c>
      <c r="AK52" s="268">
        <v>14.83</v>
      </c>
      <c r="AL52" s="268">
        <v>15.18</v>
      </c>
      <c r="AM52" s="268">
        <v>15.53</v>
      </c>
      <c r="AN52" s="268">
        <v>15.66</v>
      </c>
      <c r="AO52" s="268">
        <v>15.33</v>
      </c>
      <c r="AP52" s="268">
        <v>14.83</v>
      </c>
      <c r="AQ52" s="268">
        <v>14.9</v>
      </c>
      <c r="AR52" s="268">
        <v>14.6</v>
      </c>
    </row>
    <row r="53" spans="1:44" x14ac:dyDescent="0.35">
      <c r="A53" s="249" t="s">
        <v>143</v>
      </c>
      <c r="B53" s="250">
        <f t="shared" ref="B53:V53" si="0">SUMPRODUCT(B5:B37,X5:X37)/SUM(X5:X37)</f>
        <v>15.936230293568237</v>
      </c>
      <c r="C53" s="250">
        <f t="shared" si="0"/>
        <v>16.333117014267284</v>
      </c>
      <c r="D53" s="250">
        <f t="shared" si="0"/>
        <v>19.678753873385652</v>
      </c>
      <c r="E53" s="250">
        <f t="shared" si="0"/>
        <v>21.634309010833981</v>
      </c>
      <c r="F53" s="250">
        <f t="shared" si="0"/>
        <v>22.640675796226287</v>
      </c>
      <c r="G53" s="250">
        <f t="shared" si="0"/>
        <v>23.654917318199985</v>
      </c>
      <c r="H53" s="250">
        <f t="shared" si="0"/>
        <v>24.661897595924341</v>
      </c>
      <c r="I53" s="250">
        <f t="shared" si="0"/>
        <v>18.059770535543699</v>
      </c>
      <c r="J53" s="250">
        <f t="shared" si="0"/>
        <v>23.579123460354751</v>
      </c>
      <c r="K53" s="250">
        <f t="shared" si="0"/>
        <v>25.233775333477862</v>
      </c>
      <c r="L53" s="250">
        <f t="shared" si="0"/>
        <v>21.565782935091256</v>
      </c>
      <c r="M53" s="250">
        <f t="shared" si="0"/>
        <v>19.90863850313762</v>
      </c>
      <c r="N53" s="250">
        <f t="shared" si="0"/>
        <v>19.757243817019653</v>
      </c>
      <c r="O53" s="250">
        <f t="shared" si="0"/>
        <v>17.656166819846256</v>
      </c>
      <c r="P53" s="250">
        <f t="shared" si="0"/>
        <v>18.262885854801272</v>
      </c>
      <c r="Q53" s="250">
        <f t="shared" si="0"/>
        <v>19.769452149783781</v>
      </c>
      <c r="R53" s="250">
        <f t="shared" si="0"/>
        <v>19.413417572227672</v>
      </c>
      <c r="S53" s="250">
        <f t="shared" si="0"/>
        <v>21.144849193120308</v>
      </c>
      <c r="T53" s="250">
        <f t="shared" si="0"/>
        <v>19.921083866360707</v>
      </c>
      <c r="U53" s="250">
        <f t="shared" si="0"/>
        <v>22.260221958257006</v>
      </c>
      <c r="V53" s="253">
        <f t="shared" si="0"/>
        <v>13.420563037580347</v>
      </c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</row>
    <row r="54" spans="1:44" x14ac:dyDescent="0.35">
      <c r="A54" s="389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</row>
    <row r="55" spans="1:44" x14ac:dyDescent="0.35">
      <c r="A55" s="269" t="s">
        <v>145</v>
      </c>
      <c r="B55" s="270">
        <f t="shared" ref="B55:V55" si="1">AVERAGE(B5:B37)</f>
        <v>4.5043613796360757</v>
      </c>
      <c r="C55" s="270">
        <f t="shared" si="1"/>
        <v>7.4241070591022442</v>
      </c>
      <c r="D55" s="270">
        <f t="shared" si="1"/>
        <v>8.4259389774528106</v>
      </c>
      <c r="E55" s="270">
        <f t="shared" si="1"/>
        <v>9.4148429743291704</v>
      </c>
      <c r="F55" s="270">
        <f t="shared" si="1"/>
        <v>10.082235335573563</v>
      </c>
      <c r="G55" s="270">
        <f t="shared" si="1"/>
        <v>9.2360407137475704</v>
      </c>
      <c r="H55" s="270">
        <f t="shared" si="1"/>
        <v>10.613904641358248</v>
      </c>
      <c r="I55" s="270">
        <f t="shared" si="1"/>
        <v>8.0323191521052628</v>
      </c>
      <c r="J55" s="270">
        <f t="shared" si="1"/>
        <v>10.885699084791584</v>
      </c>
      <c r="K55" s="270">
        <f t="shared" si="1"/>
        <v>12.432650831836828</v>
      </c>
      <c r="L55" s="270">
        <f t="shared" si="1"/>
        <v>11.786805568016247</v>
      </c>
      <c r="M55" s="270">
        <f t="shared" si="1"/>
        <v>7.7232339339338916</v>
      </c>
      <c r="N55" s="270">
        <f t="shared" si="1"/>
        <v>9.8835854162608463</v>
      </c>
      <c r="O55" s="270">
        <f t="shared" si="1"/>
        <v>9.4102274131381627</v>
      </c>
      <c r="P55" s="270">
        <f t="shared" si="1"/>
        <v>9.9581284885825578</v>
      </c>
      <c r="Q55" s="270">
        <f t="shared" si="1"/>
        <v>10.829844579888015</v>
      </c>
      <c r="R55" s="270">
        <f t="shared" si="1"/>
        <v>11.358576296091128</v>
      </c>
      <c r="S55" s="270">
        <f t="shared" si="1"/>
        <v>11.685084229898782</v>
      </c>
      <c r="T55" s="270">
        <f t="shared" si="1"/>
        <v>9.6238917553238377</v>
      </c>
      <c r="U55" s="270">
        <f t="shared" si="1"/>
        <v>12.878554775405387</v>
      </c>
      <c r="V55" s="270">
        <f t="shared" si="1"/>
        <v>15.807847919652131</v>
      </c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</row>
    <row r="56" spans="1:44" x14ac:dyDescent="0.35">
      <c r="A56" s="241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324"/>
    </row>
    <row r="57" spans="1:44" x14ac:dyDescent="0.35">
      <c r="A57" s="249" t="s">
        <v>146</v>
      </c>
      <c r="B57" s="250">
        <f t="shared" ref="B57:V57" si="2">SUMPRODUCT(B39:B50,X39:X50)/SUM(X39:X50)</f>
        <v>11.747862584318494</v>
      </c>
      <c r="C57" s="250">
        <f t="shared" si="2"/>
        <v>11.426837493965342</v>
      </c>
      <c r="D57" s="250">
        <f t="shared" si="2"/>
        <v>12.147292480779793</v>
      </c>
      <c r="E57" s="250">
        <f t="shared" si="2"/>
        <v>12.265678118996268</v>
      </c>
      <c r="F57" s="250">
        <f t="shared" si="2"/>
        <v>12.494866331220503</v>
      </c>
      <c r="G57" s="250">
        <f t="shared" si="2"/>
        <v>11.956364381613962</v>
      </c>
      <c r="H57" s="250">
        <f t="shared" si="2"/>
        <v>11.021208737378101</v>
      </c>
      <c r="I57" s="250">
        <f t="shared" si="2"/>
        <v>13.917683660655744</v>
      </c>
      <c r="J57" s="250">
        <f t="shared" si="2"/>
        <v>15.175672855620112</v>
      </c>
      <c r="K57" s="250">
        <f t="shared" si="2"/>
        <v>17.156964800241216</v>
      </c>
      <c r="L57" s="250">
        <f t="shared" si="2"/>
        <v>17.681327509925307</v>
      </c>
      <c r="M57" s="250">
        <f t="shared" si="2"/>
        <v>17.872693838656485</v>
      </c>
      <c r="N57" s="250">
        <f t="shared" si="2"/>
        <v>18.088481802034629</v>
      </c>
      <c r="O57" s="250">
        <f t="shared" si="2"/>
        <v>18.938491245497918</v>
      </c>
      <c r="P57" s="250">
        <f t="shared" si="2"/>
        <v>21.012453768651397</v>
      </c>
      <c r="Q57" s="250">
        <f t="shared" si="2"/>
        <v>21.134795992225108</v>
      </c>
      <c r="R57" s="250">
        <f t="shared" si="2"/>
        <v>21.280174380969839</v>
      </c>
      <c r="S57" s="250">
        <f t="shared" si="2"/>
        <v>22.43960769300358</v>
      </c>
      <c r="T57" s="250">
        <f t="shared" si="2"/>
        <v>22.32842275530508</v>
      </c>
      <c r="U57" s="250">
        <f t="shared" si="2"/>
        <v>21.997467543084724</v>
      </c>
      <c r="V57" s="253">
        <f t="shared" si="2"/>
        <v>21.799238952414765</v>
      </c>
    </row>
    <row r="58" spans="1:44" x14ac:dyDescent="0.35">
      <c r="A58" s="389" t="s">
        <v>216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</row>
    <row r="59" spans="1:44" x14ac:dyDescent="0.35">
      <c r="A59" s="269" t="s">
        <v>147</v>
      </c>
      <c r="B59" s="270">
        <f t="shared" ref="B59:V59" si="3">AVERAGE(B39:B50)</f>
        <v>-6.93317105968036</v>
      </c>
      <c r="C59" s="270">
        <f t="shared" si="3"/>
        <v>2.2750651551290622</v>
      </c>
      <c r="D59" s="270">
        <f t="shared" si="3"/>
        <v>3.4939784161424927</v>
      </c>
      <c r="E59" s="270">
        <f t="shared" si="3"/>
        <v>6.4483841733804805</v>
      </c>
      <c r="F59" s="270">
        <f t="shared" si="3"/>
        <v>-2.0469172872226418</v>
      </c>
      <c r="G59" s="270">
        <f t="shared" si="3"/>
        <v>-5.7349039521853964</v>
      </c>
      <c r="H59" s="270">
        <f t="shared" si="3"/>
        <v>-5.4621244759869212</v>
      </c>
      <c r="I59" s="270">
        <f t="shared" si="3"/>
        <v>-3.5861593017194542</v>
      </c>
      <c r="J59" s="270">
        <f t="shared" si="3"/>
        <v>-0.6023809007186508</v>
      </c>
      <c r="K59" s="270">
        <f t="shared" si="3"/>
        <v>4.0272216197957729</v>
      </c>
      <c r="L59" s="270">
        <f t="shared" si="3"/>
        <v>4.5643854489005466</v>
      </c>
      <c r="M59" s="270">
        <f t="shared" si="3"/>
        <v>5.0747221349460432</v>
      </c>
      <c r="N59" s="270">
        <f t="shared" si="3"/>
        <v>4.5270091024788002</v>
      </c>
      <c r="O59" s="270">
        <f t="shared" si="3"/>
        <v>6.7421785099168581</v>
      </c>
      <c r="P59" s="270">
        <f t="shared" si="3"/>
        <v>7.5425491851643027</v>
      </c>
      <c r="Q59" s="270">
        <f t="shared" si="3"/>
        <v>7.1990228558983995</v>
      </c>
      <c r="R59" s="270">
        <f t="shared" si="3"/>
        <v>6.9164328875922614</v>
      </c>
      <c r="S59" s="270">
        <f t="shared" si="3"/>
        <v>8.2496689004657</v>
      </c>
      <c r="T59" s="270">
        <f t="shared" si="3"/>
        <v>8.5152629114834273</v>
      </c>
      <c r="U59" s="270">
        <f t="shared" si="3"/>
        <v>24.649281273902421</v>
      </c>
      <c r="V59" s="270">
        <f t="shared" si="3"/>
        <v>22.225752431423416</v>
      </c>
    </row>
    <row r="60" spans="1:44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324"/>
    </row>
    <row r="61" spans="1:44" x14ac:dyDescent="0.35">
      <c r="A61" s="249" t="s">
        <v>148</v>
      </c>
      <c r="B61" s="250">
        <f t="shared" ref="B61:V61" si="4">SUMPRODUCT(B5:B52,X5:X52)/SUM(X5:X52)</f>
        <v>13.736754563653346</v>
      </c>
      <c r="C61" s="250">
        <f t="shared" si="4"/>
        <v>13.841073414656814</v>
      </c>
      <c r="D61" s="250">
        <f t="shared" si="4"/>
        <v>15.964102725764725</v>
      </c>
      <c r="E61" s="250">
        <f t="shared" si="4"/>
        <v>17.110456785072021</v>
      </c>
      <c r="F61" s="250">
        <f t="shared" si="4"/>
        <v>17.875845376371267</v>
      </c>
      <c r="G61" s="250">
        <f t="shared" si="4"/>
        <v>18.19575686121205</v>
      </c>
      <c r="H61" s="250">
        <f t="shared" si="4"/>
        <v>18.469437330061435</v>
      </c>
      <c r="I61" s="250">
        <f t="shared" si="4"/>
        <v>15.960831071008432</v>
      </c>
      <c r="J61" s="250">
        <f t="shared" si="4"/>
        <v>19.666686701498495</v>
      </c>
      <c r="K61" s="250">
        <f t="shared" si="4"/>
        <v>21.460130891331897</v>
      </c>
      <c r="L61" s="250">
        <f t="shared" si="4"/>
        <v>19.567739713112424</v>
      </c>
      <c r="M61" s="250">
        <f t="shared" si="4"/>
        <v>18.72760924712378</v>
      </c>
      <c r="N61" s="250">
        <f t="shared" si="4"/>
        <v>18.7131772730603</v>
      </c>
      <c r="O61" s="250">
        <f t="shared" si="4"/>
        <v>17.833082630254662</v>
      </c>
      <c r="P61" s="250">
        <f t="shared" si="4"/>
        <v>19.031278991403042</v>
      </c>
      <c r="Q61" s="250">
        <f t="shared" si="4"/>
        <v>19.992361660403979</v>
      </c>
      <c r="R61" s="250">
        <f t="shared" si="4"/>
        <v>19.810993839244716</v>
      </c>
      <c r="S61" s="250">
        <f t="shared" si="4"/>
        <v>21.35846874578337</v>
      </c>
      <c r="T61" s="250">
        <f t="shared" si="4"/>
        <v>20.637351497473354</v>
      </c>
      <c r="U61" s="250">
        <f t="shared" si="4"/>
        <v>21.812977917970613</v>
      </c>
      <c r="V61" s="253">
        <f t="shared" si="4"/>
        <v>16.763263577019089</v>
      </c>
    </row>
    <row r="62" spans="1:44" x14ac:dyDescent="0.35">
      <c r="A62" s="389" t="s">
        <v>216</v>
      </c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</row>
    <row r="63" spans="1:44" x14ac:dyDescent="0.35">
      <c r="A63" s="269" t="s">
        <v>149</v>
      </c>
      <c r="B63" s="270">
        <f t="shared" ref="B63:V63" si="5">AVERAGE(B5:B52)</f>
        <v>1.7718023137462646</v>
      </c>
      <c r="C63" s="270">
        <f t="shared" si="5"/>
        <v>6.0040878654775911</v>
      </c>
      <c r="D63" s="270">
        <f t="shared" si="5"/>
        <v>6.9080278062335205</v>
      </c>
      <c r="E63" s="270">
        <f t="shared" si="5"/>
        <v>8.2237613236771772</v>
      </c>
      <c r="F63" s="270">
        <f t="shared" si="5"/>
        <v>6.6950498684070885</v>
      </c>
      <c r="G63" s="270">
        <f t="shared" si="5"/>
        <v>5.201504075306735</v>
      </c>
      <c r="H63" s="270">
        <f t="shared" si="5"/>
        <v>6.466267606612</v>
      </c>
      <c r="I63" s="270">
        <f t="shared" si="5"/>
        <v>4.8307656908601952</v>
      </c>
      <c r="J63" s="270">
        <f t="shared" si="5"/>
        <v>7.7270239323060519</v>
      </c>
      <c r="K63" s="270">
        <f t="shared" si="5"/>
        <v>10.035753297258941</v>
      </c>
      <c r="L63" s="270">
        <f t="shared" si="5"/>
        <v>9.61849491588689</v>
      </c>
      <c r="M63" s="270">
        <f t="shared" si="5"/>
        <v>6.8680444447162401</v>
      </c>
      <c r="N63" s="270">
        <f t="shared" si="5"/>
        <v>8.2954369505916485</v>
      </c>
      <c r="O63" s="270">
        <f t="shared" si="5"/>
        <v>8.4423239643968113</v>
      </c>
      <c r="P63" s="270">
        <f t="shared" si="5"/>
        <v>9.0065497776531842</v>
      </c>
      <c r="Q63" s="270">
        <f t="shared" si="5"/>
        <v>9.670780844880591</v>
      </c>
      <c r="R63" s="270">
        <f t="shared" si="5"/>
        <v>9.8950268989124108</v>
      </c>
      <c r="S63" s="270">
        <f t="shared" si="5"/>
        <v>10.523901005581152</v>
      </c>
      <c r="T63" s="270">
        <f t="shared" si="5"/>
        <v>8.987733242457276</v>
      </c>
      <c r="U63" s="270">
        <f t="shared" si="5"/>
        <v>14.523575130687265</v>
      </c>
      <c r="V63" s="270">
        <f t="shared" si="5"/>
        <v>15.943917530630447</v>
      </c>
    </row>
  </sheetData>
  <sortState xmlns:xlrd2="http://schemas.microsoft.com/office/spreadsheetml/2017/richdata2" ref="A5:V52">
    <sortCondition ref="A5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6A561F5C-377E-48F5-B0F2-7782131D5C2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3055-4161-41FE-83B7-FDEDE6FFFCAC}">
  <sheetPr codeName="Tabelle9"/>
  <dimension ref="A1:M51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22.1796875" customWidth="1"/>
    <col min="2" max="2" width="11.54296875" customWidth="1"/>
    <col min="3" max="3" width="12.54296875" customWidth="1"/>
    <col min="4" max="4" width="15" customWidth="1"/>
    <col min="5" max="5" width="15.453125" customWidth="1"/>
    <col min="6" max="6" width="18.81640625" customWidth="1"/>
    <col min="7" max="7" width="23.453125" customWidth="1"/>
    <col min="8" max="8" width="13.54296875" customWidth="1"/>
    <col min="9" max="9" width="18.54296875" customWidth="1"/>
    <col min="10" max="10" width="20.453125" customWidth="1"/>
    <col min="11" max="11" width="13.54296875" customWidth="1"/>
    <col min="12" max="12" width="18.54296875" customWidth="1"/>
    <col min="13" max="13" width="20.453125" customWidth="1"/>
  </cols>
  <sheetData>
    <row r="1" spans="1:13" ht="16.5" x14ac:dyDescent="0.35">
      <c r="A1" s="94" t="s">
        <v>195</v>
      </c>
      <c r="B1" s="94" t="s">
        <v>428</v>
      </c>
      <c r="C1" s="94"/>
      <c r="D1" s="94"/>
      <c r="E1" s="94"/>
      <c r="F1" s="99"/>
      <c r="G1" s="99"/>
      <c r="H1" s="99"/>
      <c r="I1" s="99"/>
      <c r="J1" s="99"/>
      <c r="K1" s="99"/>
      <c r="L1" s="99"/>
      <c r="M1" s="99"/>
    </row>
    <row r="2" spans="1:13" x14ac:dyDescent="0.35">
      <c r="A2" s="130" t="s">
        <v>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x14ac:dyDescent="0.35">
      <c r="A3" s="99"/>
      <c r="B3" s="99"/>
      <c r="C3" s="99"/>
      <c r="D3" s="99"/>
      <c r="E3" s="99"/>
      <c r="F3" s="99"/>
      <c r="G3" s="99" t="s">
        <v>283</v>
      </c>
      <c r="H3" s="99" t="s">
        <v>283</v>
      </c>
      <c r="I3" s="99"/>
      <c r="J3" s="99"/>
      <c r="K3" s="99" t="s">
        <v>283</v>
      </c>
      <c r="L3" s="99"/>
      <c r="M3" s="99"/>
    </row>
    <row r="4" spans="1:13" ht="16.5" x14ac:dyDescent="0.35">
      <c r="A4" s="100"/>
      <c r="B4" s="434" t="s">
        <v>284</v>
      </c>
      <c r="C4" s="434"/>
      <c r="D4" s="435"/>
      <c r="E4" s="434" t="s">
        <v>285</v>
      </c>
      <c r="F4" s="434"/>
      <c r="G4" s="434"/>
      <c r="H4" s="436" t="s">
        <v>286</v>
      </c>
      <c r="I4" s="434"/>
      <c r="J4" s="435"/>
      <c r="K4" s="437" t="s">
        <v>287</v>
      </c>
      <c r="L4" s="434"/>
      <c r="M4" s="435"/>
    </row>
    <row r="5" spans="1:13" x14ac:dyDescent="0.35">
      <c r="A5" s="100"/>
      <c r="B5" s="101" t="s">
        <v>288</v>
      </c>
      <c r="C5" s="101" t="s">
        <v>289</v>
      </c>
      <c r="D5" s="102" t="s">
        <v>289</v>
      </c>
      <c r="E5" s="101" t="s">
        <v>288</v>
      </c>
      <c r="F5" s="101" t="s">
        <v>289</v>
      </c>
      <c r="G5" s="102" t="s">
        <v>290</v>
      </c>
      <c r="H5" s="101" t="s">
        <v>288</v>
      </c>
      <c r="I5" s="101" t="s">
        <v>289</v>
      </c>
      <c r="J5" s="103" t="s">
        <v>289</v>
      </c>
      <c r="K5" s="101" t="s">
        <v>288</v>
      </c>
      <c r="L5" s="101" t="s">
        <v>289</v>
      </c>
      <c r="M5" s="103" t="s">
        <v>289</v>
      </c>
    </row>
    <row r="6" spans="1:13" x14ac:dyDescent="0.35">
      <c r="A6" s="100"/>
      <c r="B6" s="101" t="s">
        <v>291</v>
      </c>
      <c r="C6" s="101" t="s">
        <v>292</v>
      </c>
      <c r="D6" s="102" t="s">
        <v>292</v>
      </c>
      <c r="E6" s="101" t="s">
        <v>293</v>
      </c>
      <c r="F6" s="101" t="s">
        <v>292</v>
      </c>
      <c r="G6" s="102" t="s">
        <v>292</v>
      </c>
      <c r="H6" s="101" t="s">
        <v>293</v>
      </c>
      <c r="I6" s="101" t="s">
        <v>292</v>
      </c>
      <c r="J6" s="103" t="s">
        <v>292</v>
      </c>
      <c r="K6" s="101" t="s">
        <v>293</v>
      </c>
      <c r="L6" s="101" t="s">
        <v>292</v>
      </c>
      <c r="M6" s="103" t="s">
        <v>292</v>
      </c>
    </row>
    <row r="7" spans="1:13" x14ac:dyDescent="0.35">
      <c r="A7" s="100"/>
      <c r="B7" s="101" t="s">
        <v>150</v>
      </c>
      <c r="C7" s="101" t="s">
        <v>294</v>
      </c>
      <c r="D7" s="102" t="s">
        <v>295</v>
      </c>
      <c r="E7" s="101" t="s">
        <v>150</v>
      </c>
      <c r="F7" s="101" t="s">
        <v>294</v>
      </c>
      <c r="G7" s="102" t="s">
        <v>295</v>
      </c>
      <c r="H7" s="101" t="s">
        <v>150</v>
      </c>
      <c r="I7" s="101" t="s">
        <v>294</v>
      </c>
      <c r="J7" s="103" t="s">
        <v>296</v>
      </c>
      <c r="K7" s="101" t="s">
        <v>150</v>
      </c>
      <c r="L7" s="101" t="s">
        <v>294</v>
      </c>
      <c r="M7" s="103" t="s">
        <v>296</v>
      </c>
    </row>
    <row r="8" spans="1:13" x14ac:dyDescent="0.35">
      <c r="A8" s="104"/>
      <c r="B8" s="105"/>
      <c r="C8" s="105"/>
      <c r="D8" s="106" t="s">
        <v>150</v>
      </c>
      <c r="E8" s="107" t="s">
        <v>150</v>
      </c>
      <c r="F8" s="107"/>
      <c r="G8" s="108" t="s">
        <v>150</v>
      </c>
      <c r="H8" s="109"/>
      <c r="I8" s="105"/>
      <c r="J8" s="110"/>
      <c r="K8" s="109"/>
      <c r="L8" s="105"/>
      <c r="M8" s="110"/>
    </row>
    <row r="9" spans="1:13" x14ac:dyDescent="0.35">
      <c r="A9" s="104" t="s">
        <v>297</v>
      </c>
      <c r="B9" s="109" t="s">
        <v>298</v>
      </c>
      <c r="C9" s="105">
        <v>26</v>
      </c>
      <c r="D9" s="216">
        <v>0.09</v>
      </c>
      <c r="E9" s="111">
        <v>631</v>
      </c>
      <c r="F9" s="107">
        <v>22</v>
      </c>
      <c r="G9" s="220">
        <v>0.05</v>
      </c>
      <c r="H9" s="109">
        <v>736</v>
      </c>
      <c r="I9" s="105">
        <v>21</v>
      </c>
      <c r="J9" s="224">
        <v>0.05</v>
      </c>
      <c r="K9" s="155">
        <v>667.20329453235661</v>
      </c>
      <c r="L9" s="155">
        <v>21.670958218402575</v>
      </c>
      <c r="M9" s="224">
        <v>4.1047416528986851E-2</v>
      </c>
    </row>
    <row r="10" spans="1:13" x14ac:dyDescent="0.35">
      <c r="A10" s="104" t="s">
        <v>299</v>
      </c>
      <c r="B10" s="109">
        <v>377</v>
      </c>
      <c r="C10" s="105">
        <v>32</v>
      </c>
      <c r="D10" s="216">
        <v>0.1</v>
      </c>
      <c r="E10" s="111">
        <v>305</v>
      </c>
      <c r="F10" s="107">
        <v>23</v>
      </c>
      <c r="G10" s="220">
        <v>7.0000000000000007E-2</v>
      </c>
      <c r="H10" s="109">
        <v>330</v>
      </c>
      <c r="I10" s="105">
        <v>22</v>
      </c>
      <c r="J10" s="224">
        <v>7.0000000000000007E-2</v>
      </c>
      <c r="K10" s="155">
        <v>308.44787345788205</v>
      </c>
      <c r="L10" s="155">
        <v>16.251706651855962</v>
      </c>
      <c r="M10" s="224">
        <v>6.3641541096967347E-2</v>
      </c>
    </row>
    <row r="11" spans="1:13" x14ac:dyDescent="0.35">
      <c r="A11" s="104" t="s">
        <v>300</v>
      </c>
      <c r="B11" s="109" t="s">
        <v>301</v>
      </c>
      <c r="C11" s="105">
        <v>43</v>
      </c>
      <c r="D11" s="216">
        <v>0.25</v>
      </c>
      <c r="E11" s="111">
        <v>779</v>
      </c>
      <c r="F11" s="107">
        <v>33</v>
      </c>
      <c r="G11" s="220">
        <v>0.16</v>
      </c>
      <c r="H11" s="109">
        <v>835</v>
      </c>
      <c r="I11" s="105">
        <v>32</v>
      </c>
      <c r="J11" s="224">
        <v>0.15</v>
      </c>
      <c r="K11" s="155">
        <v>747.70714820685691</v>
      </c>
      <c r="L11" s="155">
        <v>27.822178950561199</v>
      </c>
      <c r="M11" s="224">
        <v>0.12758165864004045</v>
      </c>
    </row>
    <row r="12" spans="1:13" x14ac:dyDescent="0.35">
      <c r="A12" s="104" t="s">
        <v>302</v>
      </c>
      <c r="B12" s="109" t="s">
        <v>303</v>
      </c>
      <c r="C12" s="105">
        <v>40</v>
      </c>
      <c r="D12" s="216">
        <v>0.13</v>
      </c>
      <c r="E12" s="111" t="s">
        <v>304</v>
      </c>
      <c r="F12" s="107">
        <v>29</v>
      </c>
      <c r="G12" s="220">
        <v>0.09</v>
      </c>
      <c r="H12" s="109" t="s">
        <v>305</v>
      </c>
      <c r="I12" s="105">
        <v>29</v>
      </c>
      <c r="J12" s="224">
        <v>0.09</v>
      </c>
      <c r="K12" s="155">
        <v>2208.6680783689799</v>
      </c>
      <c r="L12" s="155">
        <v>23.815341135339558</v>
      </c>
      <c r="M12" s="224">
        <v>0.10435994522689164</v>
      </c>
    </row>
    <row r="13" spans="1:13" x14ac:dyDescent="0.35">
      <c r="A13" s="104" t="s">
        <v>306</v>
      </c>
      <c r="B13" s="109">
        <v>67</v>
      </c>
      <c r="C13" s="105">
        <v>28</v>
      </c>
      <c r="D13" s="216">
        <v>0.04</v>
      </c>
      <c r="E13" s="111">
        <v>62</v>
      </c>
      <c r="F13" s="107">
        <v>21</v>
      </c>
      <c r="G13" s="220">
        <v>0.03</v>
      </c>
      <c r="H13" s="109">
        <v>70</v>
      </c>
      <c r="I13" s="105">
        <v>19</v>
      </c>
      <c r="J13" s="224">
        <v>0.03</v>
      </c>
      <c r="K13" s="155">
        <v>60.158621442849423</v>
      </c>
      <c r="L13" s="155">
        <v>5.7225254877812741</v>
      </c>
      <c r="M13" s="224">
        <v>2.1718304337330477E-2</v>
      </c>
    </row>
    <row r="14" spans="1:13" x14ac:dyDescent="0.35">
      <c r="A14" s="104" t="s">
        <v>307</v>
      </c>
      <c r="B14" s="109" t="s">
        <v>308</v>
      </c>
      <c r="C14" s="105">
        <v>38</v>
      </c>
      <c r="D14" s="216">
        <v>0.33</v>
      </c>
      <c r="E14" s="111">
        <v>771</v>
      </c>
      <c r="F14" s="107">
        <v>29</v>
      </c>
      <c r="G14" s="220">
        <v>0.21</v>
      </c>
      <c r="H14" s="109">
        <v>893</v>
      </c>
      <c r="I14" s="105">
        <v>31</v>
      </c>
      <c r="J14" s="224">
        <v>0.22</v>
      </c>
      <c r="K14" s="155">
        <v>580.70906329453783</v>
      </c>
      <c r="L14" s="155">
        <v>21.007226463357771</v>
      </c>
      <c r="M14" s="224">
        <v>0.14045788102131815</v>
      </c>
    </row>
    <row r="15" spans="1:13" x14ac:dyDescent="0.35">
      <c r="A15" s="104" t="s">
        <v>309</v>
      </c>
      <c r="B15" s="109">
        <v>470</v>
      </c>
      <c r="C15" s="105">
        <v>34</v>
      </c>
      <c r="D15" s="216">
        <v>0.19</v>
      </c>
      <c r="E15" s="111">
        <v>380</v>
      </c>
      <c r="F15" s="107">
        <v>30</v>
      </c>
      <c r="G15" s="220">
        <v>0.14000000000000001</v>
      </c>
      <c r="H15" s="109">
        <v>484</v>
      </c>
      <c r="I15" s="105">
        <v>32</v>
      </c>
      <c r="J15" s="224">
        <v>0.16</v>
      </c>
      <c r="K15" s="155">
        <v>319.48527700462625</v>
      </c>
      <c r="L15" s="155">
        <v>19.781390210059332</v>
      </c>
      <c r="M15" s="224">
        <v>0.11342072835886959</v>
      </c>
    </row>
    <row r="16" spans="1:13" x14ac:dyDescent="0.35">
      <c r="A16" s="104" t="s">
        <v>310</v>
      </c>
      <c r="B16" s="109" t="s">
        <v>311</v>
      </c>
      <c r="C16" s="105">
        <v>28</v>
      </c>
      <c r="D16" s="216">
        <v>0.13</v>
      </c>
      <c r="E16" s="111" t="s">
        <v>312</v>
      </c>
      <c r="F16" s="107">
        <v>24</v>
      </c>
      <c r="G16" s="220">
        <v>0.14000000000000001</v>
      </c>
      <c r="H16" s="109" t="s">
        <v>313</v>
      </c>
      <c r="I16" s="105">
        <v>23</v>
      </c>
      <c r="J16" s="224">
        <v>0.13</v>
      </c>
      <c r="K16" s="155">
        <v>3503.4367084356563</v>
      </c>
      <c r="L16" s="155">
        <v>19.95244988410829</v>
      </c>
      <c r="M16" s="224">
        <v>0.12241411995340136</v>
      </c>
    </row>
    <row r="17" spans="1:13" x14ac:dyDescent="0.35">
      <c r="A17" s="104" t="s">
        <v>314</v>
      </c>
      <c r="B17" s="109" t="s">
        <v>315</v>
      </c>
      <c r="C17" s="105">
        <v>27</v>
      </c>
      <c r="D17" s="216">
        <v>0.1</v>
      </c>
      <c r="E17" s="111" t="s">
        <v>316</v>
      </c>
      <c r="F17" s="107">
        <v>19</v>
      </c>
      <c r="G17" s="220">
        <v>0.15</v>
      </c>
      <c r="H17" s="109" t="s">
        <v>317</v>
      </c>
      <c r="I17" s="105">
        <v>18</v>
      </c>
      <c r="J17" s="224">
        <v>0.13</v>
      </c>
      <c r="K17" s="155">
        <v>5096.2943808250802</v>
      </c>
      <c r="L17" s="155">
        <v>13.264625895863514</v>
      </c>
      <c r="M17" s="224">
        <v>0.11489892326449885</v>
      </c>
    </row>
    <row r="18" spans="1:13" x14ac:dyDescent="0.35">
      <c r="A18" s="104" t="s">
        <v>318</v>
      </c>
      <c r="B18" s="109">
        <v>86</v>
      </c>
      <c r="C18" s="105">
        <v>18</v>
      </c>
      <c r="D18" s="216">
        <v>0.03</v>
      </c>
      <c r="E18" s="111">
        <v>48</v>
      </c>
      <c r="F18" s="107">
        <v>15</v>
      </c>
      <c r="G18" s="220">
        <v>0.03</v>
      </c>
      <c r="H18" s="109">
        <v>58</v>
      </c>
      <c r="I18" s="105">
        <v>22</v>
      </c>
      <c r="J18" s="224">
        <v>0.03</v>
      </c>
      <c r="K18" s="155">
        <v>40.920938701756249</v>
      </c>
      <c r="L18" s="155">
        <v>11.353051465363514</v>
      </c>
      <c r="M18" s="224">
        <v>1.8763470150721155E-2</v>
      </c>
    </row>
    <row r="19" spans="1:13" x14ac:dyDescent="0.35">
      <c r="A19" s="104" t="s">
        <v>319</v>
      </c>
      <c r="B19" s="109">
        <v>36</v>
      </c>
      <c r="C19" s="105">
        <v>29</v>
      </c>
      <c r="D19" s="216">
        <v>0.03</v>
      </c>
      <c r="E19" s="111">
        <v>51</v>
      </c>
      <c r="F19" s="107">
        <v>12</v>
      </c>
      <c r="G19" s="220">
        <v>0.03</v>
      </c>
      <c r="H19" s="109">
        <v>67</v>
      </c>
      <c r="I19" s="105">
        <v>15</v>
      </c>
      <c r="J19" s="224">
        <v>0.04</v>
      </c>
      <c r="K19" s="155">
        <v>30.431864186516968</v>
      </c>
      <c r="L19" s="155">
        <v>8.1964727931795345</v>
      </c>
      <c r="M19" s="224">
        <v>2.1235524938222897E-2</v>
      </c>
    </row>
    <row r="20" spans="1:13" x14ac:dyDescent="0.35">
      <c r="A20" s="104" t="s">
        <v>320</v>
      </c>
      <c r="B20" s="109">
        <v>13</v>
      </c>
      <c r="C20" s="105">
        <v>46</v>
      </c>
      <c r="D20" s="216">
        <v>0.1</v>
      </c>
      <c r="E20" s="111">
        <v>22</v>
      </c>
      <c r="F20" s="107">
        <v>39</v>
      </c>
      <c r="G20" s="220">
        <v>0.1</v>
      </c>
      <c r="H20" s="109">
        <v>28</v>
      </c>
      <c r="I20" s="105">
        <v>39</v>
      </c>
      <c r="J20" s="224">
        <v>0.11</v>
      </c>
      <c r="K20" s="155">
        <v>37.656691033510015</v>
      </c>
      <c r="L20" s="155">
        <v>39.899015716793826</v>
      </c>
      <c r="M20" s="224">
        <v>0.13501808000581575</v>
      </c>
    </row>
    <row r="21" spans="1:13" x14ac:dyDescent="0.35">
      <c r="A21" s="104" t="s">
        <v>321</v>
      </c>
      <c r="B21" s="109">
        <v>488</v>
      </c>
      <c r="C21" s="105">
        <v>54</v>
      </c>
      <c r="D21" s="216">
        <v>0.28000000000000003</v>
      </c>
      <c r="E21" s="111">
        <v>386</v>
      </c>
      <c r="F21" s="107">
        <v>39</v>
      </c>
      <c r="G21" s="220">
        <v>0.12</v>
      </c>
      <c r="H21" s="109">
        <v>424</v>
      </c>
      <c r="I21" s="105">
        <v>36</v>
      </c>
      <c r="J21" s="224">
        <v>0.11</v>
      </c>
      <c r="K21" s="155">
        <v>405.94214733285389</v>
      </c>
      <c r="L21" s="155">
        <v>16.842465131246971</v>
      </c>
      <c r="M21" s="224">
        <v>0.10616872974571737</v>
      </c>
    </row>
    <row r="22" spans="1:13" x14ac:dyDescent="0.35">
      <c r="A22" s="104" t="s">
        <v>322</v>
      </c>
      <c r="B22" s="109" t="s">
        <v>323</v>
      </c>
      <c r="C22" s="105">
        <v>36</v>
      </c>
      <c r="D22" s="216">
        <v>0.06</v>
      </c>
      <c r="E22" s="111" t="s">
        <v>324</v>
      </c>
      <c r="F22" s="107">
        <v>24</v>
      </c>
      <c r="G22" s="220">
        <v>0.06</v>
      </c>
      <c r="H22" s="109" t="s">
        <v>325</v>
      </c>
      <c r="I22" s="105">
        <v>27</v>
      </c>
      <c r="J22" s="224">
        <v>0.08</v>
      </c>
      <c r="K22" s="155">
        <v>1015.7988784613873</v>
      </c>
      <c r="L22" s="155">
        <v>15.147951094363684</v>
      </c>
      <c r="M22" s="224">
        <v>5.0008861269913635E-2</v>
      </c>
    </row>
    <row r="23" spans="1:13" x14ac:dyDescent="0.35">
      <c r="A23" s="104" t="s">
        <v>326</v>
      </c>
      <c r="B23" s="109" t="s">
        <v>327</v>
      </c>
      <c r="C23" s="105">
        <v>38</v>
      </c>
      <c r="D23" s="216">
        <v>7.0000000000000007E-2</v>
      </c>
      <c r="E23" s="111" t="s">
        <v>328</v>
      </c>
      <c r="F23" s="107">
        <v>44</v>
      </c>
      <c r="G23" s="220">
        <v>0.11</v>
      </c>
      <c r="H23" s="109" t="s">
        <v>329</v>
      </c>
      <c r="I23" s="105">
        <v>36</v>
      </c>
      <c r="J23" s="224">
        <v>0.11</v>
      </c>
      <c r="K23" s="155">
        <v>5314.3672939240041</v>
      </c>
      <c r="L23" s="155">
        <v>31.732586313201814</v>
      </c>
      <c r="M23" s="224">
        <v>0.11803870287141027</v>
      </c>
    </row>
    <row r="24" spans="1:13" x14ac:dyDescent="0.35">
      <c r="A24" s="104" t="s">
        <v>330</v>
      </c>
      <c r="B24" s="109">
        <v>459</v>
      </c>
      <c r="C24" s="105">
        <v>37</v>
      </c>
      <c r="D24" s="216">
        <v>0.04</v>
      </c>
      <c r="E24" s="111">
        <v>888</v>
      </c>
      <c r="F24" s="107">
        <v>39</v>
      </c>
      <c r="G24" s="220">
        <v>0.05</v>
      </c>
      <c r="H24" s="109" t="s">
        <v>331</v>
      </c>
      <c r="I24" s="105">
        <v>34</v>
      </c>
      <c r="J24" s="224">
        <v>0.06</v>
      </c>
      <c r="K24" s="155">
        <v>960.06717799999967</v>
      </c>
      <c r="L24" s="155">
        <v>33.034455898646357</v>
      </c>
      <c r="M24" s="224">
        <v>5.6522606374327732E-2</v>
      </c>
    </row>
    <row r="25" spans="1:13" x14ac:dyDescent="0.35">
      <c r="A25" s="104" t="s">
        <v>332</v>
      </c>
      <c r="B25" s="109">
        <v>152</v>
      </c>
      <c r="C25" s="105">
        <v>38</v>
      </c>
      <c r="D25" s="216">
        <v>0.38</v>
      </c>
      <c r="E25" s="111">
        <v>209</v>
      </c>
      <c r="F25" s="107">
        <v>46</v>
      </c>
      <c r="G25" s="220">
        <v>0.48</v>
      </c>
      <c r="H25" s="109">
        <v>247</v>
      </c>
      <c r="I25" s="105">
        <v>46</v>
      </c>
      <c r="J25" s="224">
        <v>0.45</v>
      </c>
      <c r="K25" s="155">
        <v>243.24713387338323</v>
      </c>
      <c r="L25" s="155">
        <v>45.885296512748667</v>
      </c>
      <c r="M25" s="224">
        <v>0.45686227214771979</v>
      </c>
    </row>
    <row r="26" spans="1:13" x14ac:dyDescent="0.35">
      <c r="A26" s="104" t="s">
        <v>333</v>
      </c>
      <c r="B26" s="109" t="s">
        <v>334</v>
      </c>
      <c r="C26" s="105">
        <v>26</v>
      </c>
      <c r="D26" s="216">
        <v>0.2</v>
      </c>
      <c r="E26" s="111" t="s">
        <v>335</v>
      </c>
      <c r="F26" s="107">
        <v>21</v>
      </c>
      <c r="G26" s="220">
        <v>0.12</v>
      </c>
      <c r="H26" s="109">
        <v>933</v>
      </c>
      <c r="I26" s="105">
        <v>18</v>
      </c>
      <c r="J26" s="224">
        <v>0.09</v>
      </c>
      <c r="K26" s="155">
        <v>1148.6067471854005</v>
      </c>
      <c r="L26" s="155">
        <v>17.807387203521778</v>
      </c>
      <c r="M26" s="224">
        <v>0.1186025997881419</v>
      </c>
    </row>
    <row r="27" spans="1:13" x14ac:dyDescent="0.35">
      <c r="A27" s="104" t="s">
        <v>336</v>
      </c>
      <c r="B27" s="109">
        <v>83</v>
      </c>
      <c r="C27" s="105">
        <v>22</v>
      </c>
      <c r="D27" s="216">
        <v>0.06</v>
      </c>
      <c r="E27" s="111">
        <v>129</v>
      </c>
      <c r="F27" s="107">
        <v>24</v>
      </c>
      <c r="G27" s="220">
        <v>0.06</v>
      </c>
      <c r="H27" s="109">
        <v>147</v>
      </c>
      <c r="I27" s="105">
        <v>22</v>
      </c>
      <c r="J27" s="224">
        <v>0.06</v>
      </c>
      <c r="K27" s="155">
        <v>102.67520709836482</v>
      </c>
      <c r="L27" s="155">
        <v>19.928033518693557</v>
      </c>
      <c r="M27" s="224">
        <v>4.3348676544824584E-2</v>
      </c>
    </row>
    <row r="28" spans="1:13" x14ac:dyDescent="0.35">
      <c r="A28" s="104" t="s">
        <v>337</v>
      </c>
      <c r="B28" s="109" t="s">
        <v>338</v>
      </c>
      <c r="C28" s="105">
        <v>32</v>
      </c>
      <c r="D28" s="216">
        <v>0.32</v>
      </c>
      <c r="E28" s="111" t="s">
        <v>339</v>
      </c>
      <c r="F28" s="107">
        <v>28</v>
      </c>
      <c r="G28" s="220">
        <v>0.32</v>
      </c>
      <c r="H28" s="109" t="s">
        <v>340</v>
      </c>
      <c r="I28" s="105">
        <v>27</v>
      </c>
      <c r="J28" s="224">
        <v>0.25</v>
      </c>
      <c r="K28" s="155">
        <v>1194.661293646142</v>
      </c>
      <c r="L28" s="155">
        <v>23.147954335148405</v>
      </c>
      <c r="M28" s="224">
        <v>0.19987266319355271</v>
      </c>
    </row>
    <row r="29" spans="1:13" x14ac:dyDescent="0.35">
      <c r="A29" s="104" t="s">
        <v>341</v>
      </c>
      <c r="B29" s="109">
        <v>97</v>
      </c>
      <c r="C29" s="105">
        <v>24</v>
      </c>
      <c r="D29" s="216">
        <v>0.02</v>
      </c>
      <c r="E29" s="111">
        <v>130</v>
      </c>
      <c r="F29" s="107">
        <v>16</v>
      </c>
      <c r="G29" s="220">
        <v>0.02</v>
      </c>
      <c r="H29" s="109">
        <v>154</v>
      </c>
      <c r="I29" s="105">
        <v>16</v>
      </c>
      <c r="J29" s="224">
        <v>0.02</v>
      </c>
      <c r="K29" s="155">
        <v>108.75783817935019</v>
      </c>
      <c r="L29" s="155">
        <v>3.1240761495585008</v>
      </c>
      <c r="M29" s="224">
        <v>1.6492934629592681E-2</v>
      </c>
    </row>
    <row r="30" spans="1:13" x14ac:dyDescent="0.35">
      <c r="A30" s="104" t="s">
        <v>342</v>
      </c>
      <c r="B30" s="109">
        <v>315</v>
      </c>
      <c r="C30" s="105">
        <v>46</v>
      </c>
      <c r="D30" s="216">
        <v>0.14000000000000001</v>
      </c>
      <c r="E30" s="111">
        <v>114</v>
      </c>
      <c r="F30" s="107">
        <v>27</v>
      </c>
      <c r="G30" s="220">
        <v>0.05</v>
      </c>
      <c r="H30" s="109">
        <v>138</v>
      </c>
      <c r="I30" s="105">
        <v>31</v>
      </c>
      <c r="J30" s="224">
        <v>0.06</v>
      </c>
      <c r="K30" s="155">
        <v>80.800656520664617</v>
      </c>
      <c r="L30" s="155">
        <v>18.381749555398372</v>
      </c>
      <c r="M30" s="224">
        <v>3.2572719424528822E-2</v>
      </c>
    </row>
    <row r="31" spans="1:13" x14ac:dyDescent="0.35">
      <c r="A31" s="104" t="s">
        <v>343</v>
      </c>
      <c r="B31" s="109">
        <v>18</v>
      </c>
      <c r="C31" s="105">
        <v>23</v>
      </c>
      <c r="D31" s="216">
        <v>0.02</v>
      </c>
      <c r="E31" s="111">
        <v>21</v>
      </c>
      <c r="F31" s="107">
        <v>15</v>
      </c>
      <c r="G31" s="220">
        <v>0.02</v>
      </c>
      <c r="H31" s="109">
        <v>26</v>
      </c>
      <c r="I31" s="105">
        <v>17</v>
      </c>
      <c r="J31" s="224">
        <v>0.02</v>
      </c>
      <c r="K31" s="155">
        <v>17.005609786999994</v>
      </c>
      <c r="L31" s="155">
        <v>9.8938851448685092</v>
      </c>
      <c r="M31" s="224">
        <v>1.5224365153756539E-2</v>
      </c>
    </row>
    <row r="32" spans="1:13" x14ac:dyDescent="0.35">
      <c r="A32" s="104" t="s">
        <v>344</v>
      </c>
      <c r="B32" s="109">
        <v>13</v>
      </c>
      <c r="C32" s="105">
        <v>21</v>
      </c>
      <c r="D32" s="216">
        <v>0.03</v>
      </c>
      <c r="E32" s="111">
        <v>12</v>
      </c>
      <c r="F32" s="107">
        <v>13</v>
      </c>
      <c r="G32" s="220">
        <v>0.02</v>
      </c>
      <c r="H32" s="109">
        <v>16</v>
      </c>
      <c r="I32" s="105">
        <v>14</v>
      </c>
      <c r="J32" s="224">
        <v>0.03</v>
      </c>
      <c r="K32" s="155">
        <v>33.274445061836161</v>
      </c>
      <c r="L32" s="155">
        <v>19.724033824443488</v>
      </c>
      <c r="M32" s="224">
        <v>5.6563719368957925E-2</v>
      </c>
    </row>
    <row r="33" spans="1:13" x14ac:dyDescent="0.35">
      <c r="A33" s="104" t="s">
        <v>345</v>
      </c>
      <c r="B33" s="109" t="s">
        <v>346</v>
      </c>
      <c r="C33" s="105">
        <v>26</v>
      </c>
      <c r="D33" s="216">
        <v>0.09</v>
      </c>
      <c r="E33" s="111">
        <v>594</v>
      </c>
      <c r="F33" s="107">
        <v>22</v>
      </c>
      <c r="G33" s="220">
        <v>0.05</v>
      </c>
      <c r="H33" s="109">
        <v>688</v>
      </c>
      <c r="I33" s="105">
        <v>21</v>
      </c>
      <c r="J33" s="224">
        <v>0.05</v>
      </c>
      <c r="K33" s="155">
        <v>524.24918603784727</v>
      </c>
      <c r="L33" s="155">
        <v>12.96722104138256</v>
      </c>
      <c r="M33" s="224">
        <v>3.7117911907779327E-2</v>
      </c>
    </row>
    <row r="34" spans="1:13" x14ac:dyDescent="0.35">
      <c r="A34" s="104" t="s">
        <v>347</v>
      </c>
      <c r="B34" s="109" t="s">
        <v>348</v>
      </c>
      <c r="C34" s="105">
        <v>33</v>
      </c>
      <c r="D34" s="216">
        <v>0.33</v>
      </c>
      <c r="E34" s="111" t="s">
        <v>349</v>
      </c>
      <c r="F34" s="107">
        <v>31</v>
      </c>
      <c r="G34" s="220">
        <v>0.35</v>
      </c>
      <c r="H34" s="109" t="s">
        <v>350</v>
      </c>
      <c r="I34" s="105">
        <v>35</v>
      </c>
      <c r="J34" s="224">
        <v>0.33</v>
      </c>
      <c r="K34" s="155">
        <v>1741.5767908863336</v>
      </c>
      <c r="L34" s="155">
        <v>31.90887437795249</v>
      </c>
      <c r="M34" s="224">
        <v>0.28437766433284789</v>
      </c>
    </row>
    <row r="35" spans="1:13" x14ac:dyDescent="0.35">
      <c r="A35" s="104" t="s">
        <v>351</v>
      </c>
      <c r="B35" s="109">
        <v>710</v>
      </c>
      <c r="C35" s="105">
        <v>27</v>
      </c>
      <c r="D35" s="216">
        <v>0.11</v>
      </c>
      <c r="E35" s="111" t="s">
        <v>352</v>
      </c>
      <c r="F35" s="107">
        <v>27</v>
      </c>
      <c r="G35" s="220">
        <v>0.14000000000000001</v>
      </c>
      <c r="H35" s="109" t="s">
        <v>353</v>
      </c>
      <c r="I35" s="105">
        <v>27</v>
      </c>
      <c r="J35" s="224">
        <v>0.14000000000000001</v>
      </c>
      <c r="K35" s="155">
        <v>981.84380011951407</v>
      </c>
      <c r="L35" s="155">
        <v>21.500134575027218</v>
      </c>
      <c r="M35" s="224">
        <v>0.12053866844225643</v>
      </c>
    </row>
    <row r="36" spans="1:13" x14ac:dyDescent="0.35">
      <c r="A36" s="104" t="s">
        <v>354</v>
      </c>
      <c r="B36" s="109" t="s">
        <v>355</v>
      </c>
      <c r="C36" s="105">
        <v>37</v>
      </c>
      <c r="D36" s="216">
        <v>0.21</v>
      </c>
      <c r="E36" s="111" t="s">
        <v>356</v>
      </c>
      <c r="F36" s="107">
        <v>29</v>
      </c>
      <c r="G36" s="220">
        <v>0.21</v>
      </c>
      <c r="H36" s="109" t="s">
        <v>357</v>
      </c>
      <c r="I36" s="105">
        <v>26</v>
      </c>
      <c r="J36" s="224">
        <v>0.14000000000000001</v>
      </c>
      <c r="K36" s="155">
        <v>2577.8004010911113</v>
      </c>
      <c r="L36" s="155">
        <v>16.153915254646243</v>
      </c>
      <c r="M36" s="224">
        <v>8.243133011607516E-2</v>
      </c>
    </row>
    <row r="37" spans="1:13" x14ac:dyDescent="0.35">
      <c r="A37" s="104" t="s">
        <v>358</v>
      </c>
      <c r="B37" s="109" t="s">
        <v>359</v>
      </c>
      <c r="C37" s="105">
        <v>36</v>
      </c>
      <c r="D37" s="216">
        <v>7.0000000000000007E-2</v>
      </c>
      <c r="E37" s="111" t="s">
        <v>360</v>
      </c>
      <c r="F37" s="107">
        <v>36</v>
      </c>
      <c r="G37" s="220">
        <v>0.06</v>
      </c>
      <c r="H37" s="109" t="s">
        <v>361</v>
      </c>
      <c r="I37" s="105">
        <v>34</v>
      </c>
      <c r="J37" s="224">
        <v>0.06</v>
      </c>
      <c r="K37" s="155">
        <v>15060.567632999995</v>
      </c>
      <c r="L37" s="155">
        <v>24.964192210073211</v>
      </c>
      <c r="M37" s="224">
        <v>5.8368051389388227E-2</v>
      </c>
    </row>
    <row r="38" spans="1:13" s="53" customFormat="1" x14ac:dyDescent="0.35">
      <c r="A38" s="104"/>
      <c r="B38" s="109"/>
      <c r="C38" s="104"/>
      <c r="D38" s="217" t="s">
        <v>150</v>
      </c>
      <c r="E38" s="111" t="s">
        <v>150</v>
      </c>
      <c r="F38" s="112"/>
      <c r="G38" s="221" t="s">
        <v>150</v>
      </c>
      <c r="H38" s="109"/>
      <c r="I38" s="105"/>
      <c r="J38" s="224"/>
      <c r="K38" s="156"/>
      <c r="L38" s="156"/>
      <c r="M38" s="224"/>
    </row>
    <row r="39" spans="1:13" x14ac:dyDescent="0.35">
      <c r="A39" s="113" t="s">
        <v>362</v>
      </c>
      <c r="B39" s="114" t="s">
        <v>363</v>
      </c>
      <c r="C39" s="101">
        <v>33</v>
      </c>
      <c r="D39" s="218">
        <v>0.1</v>
      </c>
      <c r="E39" s="114" t="s">
        <v>364</v>
      </c>
      <c r="F39" s="101">
        <v>29</v>
      </c>
      <c r="G39" s="222">
        <v>0.09</v>
      </c>
      <c r="H39" s="114" t="s">
        <v>365</v>
      </c>
      <c r="I39" s="101">
        <v>27</v>
      </c>
      <c r="J39" s="222">
        <v>0.09</v>
      </c>
      <c r="K39" s="157">
        <v>45135.849135584998</v>
      </c>
      <c r="L39" s="157">
        <v>21.155195425888486</v>
      </c>
      <c r="M39" s="222">
        <v>7.9745791897236851E-2</v>
      </c>
    </row>
    <row r="40" spans="1:13" x14ac:dyDescent="0.35">
      <c r="A40" s="54" t="s">
        <v>366</v>
      </c>
      <c r="B40" s="115"/>
      <c r="C40" s="116"/>
      <c r="D40" s="219" t="s">
        <v>150</v>
      </c>
      <c r="E40" s="115"/>
      <c r="F40" s="116"/>
      <c r="G40" s="223"/>
      <c r="H40" s="115"/>
      <c r="I40" s="116"/>
      <c r="J40" s="223"/>
      <c r="K40" s="157"/>
      <c r="L40" s="157"/>
      <c r="M40" s="222"/>
    </row>
    <row r="41" spans="1:13" x14ac:dyDescent="0.35">
      <c r="A41" s="117" t="s">
        <v>367</v>
      </c>
      <c r="B41" s="115" t="s">
        <v>368</v>
      </c>
      <c r="C41" s="116">
        <v>25</v>
      </c>
      <c r="D41" s="219">
        <v>0.11</v>
      </c>
      <c r="E41" s="115" t="s">
        <v>369</v>
      </c>
      <c r="F41" s="116">
        <v>18</v>
      </c>
      <c r="G41" s="223">
        <v>0.1</v>
      </c>
      <c r="H41" s="115" t="s">
        <v>370</v>
      </c>
      <c r="I41" s="116">
        <v>20</v>
      </c>
      <c r="J41" s="223">
        <v>0.1</v>
      </c>
      <c r="K41" s="157">
        <v>16030.338264771101</v>
      </c>
      <c r="L41" s="157">
        <v>16.875399192430866</v>
      </c>
      <c r="M41" s="222">
        <v>9.9560504765871985E-2</v>
      </c>
    </row>
    <row r="42" spans="1:13" x14ac:dyDescent="0.35">
      <c r="A42" s="11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</row>
    <row r="43" spans="1:13" x14ac:dyDescent="0.35">
      <c r="A43" s="99" t="s">
        <v>371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3" x14ac:dyDescent="0.35">
      <c r="A44" s="99" t="s">
        <v>372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3" x14ac:dyDescent="0.35">
      <c r="A45" s="99" t="s">
        <v>373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3" x14ac:dyDescent="0.35">
      <c r="A46" s="50" t="s">
        <v>374</v>
      </c>
      <c r="B46" s="52"/>
      <c r="C46" s="52"/>
      <c r="D46" s="52"/>
      <c r="E46" s="99"/>
      <c r="F46" s="99"/>
      <c r="G46" s="99"/>
      <c r="H46" s="99"/>
      <c r="I46" s="99"/>
      <c r="J46" s="99"/>
      <c r="K46" s="99"/>
      <c r="L46" s="99"/>
      <c r="M46" s="99"/>
    </row>
    <row r="47" spans="1:13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</sheetData>
  <mergeCells count="4">
    <mergeCell ref="B4:D4"/>
    <mergeCell ref="E4:G4"/>
    <mergeCell ref="H4:J4"/>
    <mergeCell ref="K4:M4"/>
  </mergeCells>
  <hyperlinks>
    <hyperlink ref="A46" r:id="rId1" xr:uid="{A2386307-88A8-4391-B517-F426B822F8F0}"/>
    <hyperlink ref="A2" location="Content!A1" display="back to content page" xr:uid="{5B4CAB38-B1B0-46DB-83F4-51A9D467DD3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697D-F5CA-4DF4-B6CC-DFBCE4AE2B27}">
  <sheetPr codeName="Sheet32"/>
  <dimension ref="A1:AR63"/>
  <sheetViews>
    <sheetView showGridLines="0" zoomScaleNormal="100" workbookViewId="0">
      <pane xSplit="1" ySplit="3" topLeftCell="B28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27.81640625" style="123" customWidth="1"/>
    <col min="2" max="2" width="8" style="123" customWidth="1"/>
    <col min="3" max="23" width="8.54296875" style="123"/>
    <col min="24" max="44" width="0" style="123" hidden="1" customWidth="1"/>
    <col min="45" max="16384" width="8.54296875" style="123"/>
  </cols>
  <sheetData>
    <row r="1" spans="1:44" ht="15.5" x14ac:dyDescent="0.35">
      <c r="A1" s="254" t="s">
        <v>91</v>
      </c>
      <c r="B1" s="254" t="s">
        <v>226</v>
      </c>
    </row>
    <row r="2" spans="1:44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44" x14ac:dyDescent="0.35">
      <c r="A3" s="316" t="s">
        <v>93</v>
      </c>
      <c r="B3" s="257">
        <v>2002</v>
      </c>
      <c r="C3" s="257">
        <v>2003</v>
      </c>
      <c r="D3" s="257">
        <v>2004</v>
      </c>
      <c r="E3" s="257">
        <v>2005</v>
      </c>
      <c r="F3" s="257">
        <v>2006</v>
      </c>
      <c r="G3" s="257">
        <v>2007</v>
      </c>
      <c r="H3" s="257">
        <v>2008</v>
      </c>
      <c r="I3" s="257">
        <v>2009</v>
      </c>
      <c r="J3" s="257">
        <v>2010</v>
      </c>
      <c r="K3" s="257">
        <v>2011</v>
      </c>
      <c r="L3" s="257">
        <v>2012</v>
      </c>
      <c r="M3" s="257">
        <v>2013</v>
      </c>
      <c r="N3" s="257">
        <v>2014</v>
      </c>
      <c r="O3" s="257">
        <v>2015</v>
      </c>
      <c r="P3" s="257">
        <v>2016</v>
      </c>
      <c r="Q3" s="257">
        <v>2017</v>
      </c>
      <c r="R3" s="257">
        <v>2018</v>
      </c>
      <c r="S3" s="257">
        <v>2019</v>
      </c>
      <c r="T3" s="257">
        <v>2020</v>
      </c>
      <c r="U3" s="258">
        <v>2021</v>
      </c>
      <c r="V3" s="393"/>
      <c r="W3" s="393"/>
      <c r="X3" s="236">
        <v>2002</v>
      </c>
      <c r="Y3" s="236">
        <v>2003</v>
      </c>
      <c r="Z3" s="236">
        <v>2004</v>
      </c>
      <c r="AA3" s="236">
        <v>2005</v>
      </c>
      <c r="AB3" s="236">
        <v>2006</v>
      </c>
      <c r="AC3" s="236">
        <v>2007</v>
      </c>
      <c r="AD3" s="236">
        <v>2008</v>
      </c>
      <c r="AE3" s="236">
        <v>2009</v>
      </c>
      <c r="AF3" s="236">
        <v>2010</v>
      </c>
      <c r="AG3" s="236">
        <v>2011</v>
      </c>
      <c r="AH3" s="236">
        <v>2012</v>
      </c>
      <c r="AI3" s="236">
        <v>2013</v>
      </c>
      <c r="AJ3" s="236">
        <v>2014</v>
      </c>
      <c r="AK3" s="236">
        <v>2015</v>
      </c>
      <c r="AL3" s="236">
        <v>2016</v>
      </c>
      <c r="AM3" s="236">
        <v>2017</v>
      </c>
      <c r="AN3" s="236">
        <v>2018</v>
      </c>
      <c r="AO3" s="236">
        <v>2019</v>
      </c>
      <c r="AP3" s="236">
        <v>2020</v>
      </c>
      <c r="AQ3" s="236">
        <v>2021</v>
      </c>
      <c r="AR3" s="236">
        <v>2022</v>
      </c>
    </row>
    <row r="4" spans="1:44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1"/>
      <c r="X4" s="267" t="s">
        <v>150</v>
      </c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  <c r="AR4" s="267" t="s">
        <v>150</v>
      </c>
    </row>
    <row r="5" spans="1:44" x14ac:dyDescent="0.35">
      <c r="A5" s="262" t="s">
        <v>95</v>
      </c>
      <c r="B5" s="303">
        <v>3.0329790000000001</v>
      </c>
      <c r="C5" s="303">
        <v>3.0678420000000002</v>
      </c>
      <c r="D5" s="303">
        <v>5.4339040000000001</v>
      </c>
      <c r="E5" s="303">
        <v>1.258894</v>
      </c>
      <c r="F5" s="303">
        <v>0.35391499999999998</v>
      </c>
      <c r="G5" s="303">
        <v>0.45082699999999998</v>
      </c>
      <c r="H5" s="303">
        <v>0.49323</v>
      </c>
      <c r="I5" s="303">
        <v>0.37637799999999999</v>
      </c>
      <c r="J5" s="303">
        <v>0.31060900000000002</v>
      </c>
      <c r="K5" s="303">
        <v>0.18898599999999999</v>
      </c>
      <c r="L5" s="303">
        <v>0.207096</v>
      </c>
      <c r="M5" s="303">
        <v>0.23260900000000001</v>
      </c>
      <c r="N5" s="303">
        <v>0.18431800000000001</v>
      </c>
      <c r="O5" s="303">
        <v>0.44246799999999997</v>
      </c>
      <c r="P5" s="303">
        <v>0.41297699999999998</v>
      </c>
      <c r="Q5" s="303">
        <v>0.32275300000000001</v>
      </c>
      <c r="R5" s="303">
        <v>0.22195200000000001</v>
      </c>
      <c r="S5" s="303">
        <v>3.2626000000000002E-2</v>
      </c>
      <c r="T5" s="303">
        <v>0.25160199999999999</v>
      </c>
      <c r="U5" s="303">
        <v>0.37956600000000001</v>
      </c>
      <c r="X5" s="268">
        <v>47.36</v>
      </c>
      <c r="Y5" s="268">
        <v>48.78</v>
      </c>
      <c r="Z5" s="268">
        <v>54.12</v>
      </c>
      <c r="AA5" s="268">
        <v>62.25</v>
      </c>
      <c r="AB5" s="268">
        <v>69.5</v>
      </c>
      <c r="AC5" s="268">
        <v>79.239999999999995</v>
      </c>
      <c r="AD5" s="268">
        <v>88.09</v>
      </c>
      <c r="AE5" s="268">
        <v>88.84</v>
      </c>
      <c r="AF5" s="268">
        <v>93.16</v>
      </c>
      <c r="AG5" s="268">
        <v>96.39</v>
      </c>
      <c r="AH5" s="268">
        <v>104.63</v>
      </c>
      <c r="AI5" s="268">
        <v>109.81</v>
      </c>
      <c r="AJ5" s="268">
        <v>115.11</v>
      </c>
      <c r="AK5" s="268">
        <v>116.19</v>
      </c>
      <c r="AL5" s="268">
        <v>113.2</v>
      </c>
      <c r="AM5" s="268">
        <v>113.03</v>
      </c>
      <c r="AN5" s="268">
        <v>110.76</v>
      </c>
      <c r="AO5" s="268">
        <v>110.07</v>
      </c>
      <c r="AP5" s="268">
        <v>105.63</v>
      </c>
      <c r="AQ5" s="268">
        <v>106.47</v>
      </c>
      <c r="AR5" s="268">
        <v>109.56</v>
      </c>
    </row>
    <row r="6" spans="1:44" x14ac:dyDescent="0.35">
      <c r="A6" s="262" t="s">
        <v>96</v>
      </c>
      <c r="B6" s="303">
        <v>5.3177209999999997</v>
      </c>
      <c r="C6" s="303">
        <v>5.6860379999999999</v>
      </c>
      <c r="D6" s="303">
        <v>6.3672529999999998</v>
      </c>
      <c r="E6" s="303">
        <v>5.329555</v>
      </c>
      <c r="F6" s="303">
        <v>5.7155529999999999</v>
      </c>
      <c r="G6" s="303">
        <v>5.8529470000000003</v>
      </c>
      <c r="H6" s="303">
        <v>6.5128399999999997</v>
      </c>
      <c r="I6" s="303">
        <v>6.9811969999999999</v>
      </c>
      <c r="J6" s="303">
        <v>7.269393</v>
      </c>
      <c r="K6" s="303">
        <v>6.2991440000000001</v>
      </c>
      <c r="L6" s="303">
        <v>4.5859800000000002</v>
      </c>
      <c r="M6" s="303">
        <v>5.3033099999999997</v>
      </c>
      <c r="N6" s="303">
        <v>4.532305</v>
      </c>
      <c r="O6" s="303">
        <v>3.8654730000000002</v>
      </c>
      <c r="P6" s="303">
        <v>4.2733140000000001</v>
      </c>
      <c r="Q6" s="303">
        <v>5.4134019999999996</v>
      </c>
      <c r="R6" s="303">
        <v>4.07402</v>
      </c>
      <c r="S6" s="303">
        <v>4.1633339999999999</v>
      </c>
      <c r="T6" s="303">
        <v>6.7585829999999998</v>
      </c>
      <c r="U6" s="303">
        <v>4.7938260000000001</v>
      </c>
      <c r="X6" s="268">
        <v>4.88</v>
      </c>
      <c r="Y6" s="268">
        <v>5.05</v>
      </c>
      <c r="Z6" s="268">
        <v>5.27</v>
      </c>
      <c r="AA6" s="268">
        <v>5.36</v>
      </c>
      <c r="AB6" s="268">
        <v>5.57</v>
      </c>
      <c r="AC6" s="268">
        <v>5.9</v>
      </c>
      <c r="AD6" s="268">
        <v>6.19</v>
      </c>
      <c r="AE6" s="268">
        <v>6.34</v>
      </c>
      <c r="AF6" s="268">
        <v>6.47</v>
      </c>
      <c r="AG6" s="268">
        <v>7.07</v>
      </c>
      <c r="AH6" s="268">
        <v>7.85</v>
      </c>
      <c r="AI6" s="268">
        <v>8.91</v>
      </c>
      <c r="AJ6" s="268">
        <v>10.07</v>
      </c>
      <c r="AK6" s="268">
        <v>11.38</v>
      </c>
      <c r="AL6" s="268">
        <v>11.76</v>
      </c>
      <c r="AM6" s="268">
        <v>12.43</v>
      </c>
      <c r="AN6" s="268">
        <v>13.26</v>
      </c>
      <c r="AO6" s="268">
        <v>14.17</v>
      </c>
      <c r="AP6" s="268">
        <v>14.45</v>
      </c>
      <c r="AQ6" s="268">
        <v>15.46</v>
      </c>
      <c r="AR6" s="268">
        <v>16.350000000000001</v>
      </c>
    </row>
    <row r="7" spans="1:44" x14ac:dyDescent="0.35">
      <c r="A7" s="262" t="s">
        <v>97</v>
      </c>
      <c r="B7" s="303">
        <v>12.27042</v>
      </c>
      <c r="C7" s="303">
        <v>11.541309999999999</v>
      </c>
      <c r="D7" s="303">
        <v>11.974589999999999</v>
      </c>
      <c r="E7" s="303">
        <v>11.47903</v>
      </c>
      <c r="F7" s="303">
        <v>13.793430000000001</v>
      </c>
      <c r="G7" s="303">
        <v>12.398899999999999</v>
      </c>
      <c r="H7" s="303">
        <v>10.625730000000001</v>
      </c>
      <c r="I7" s="303">
        <v>11.611230000000001</v>
      </c>
      <c r="J7" s="303">
        <v>10.65119</v>
      </c>
      <c r="K7" s="303">
        <v>8.4707159999999995</v>
      </c>
      <c r="L7" s="303">
        <v>9.4116909999999994</v>
      </c>
      <c r="M7" s="303">
        <v>7.9894759999999998</v>
      </c>
      <c r="N7" s="303">
        <v>8.4225670000000008</v>
      </c>
      <c r="O7" s="303">
        <v>8.8406880000000001</v>
      </c>
      <c r="P7" s="303">
        <v>8.39588</v>
      </c>
      <c r="Q7" s="303">
        <v>6.5708770000000003</v>
      </c>
      <c r="R7" s="303">
        <v>7.7174740000000002</v>
      </c>
      <c r="S7" s="303">
        <v>7.2279549999999997</v>
      </c>
      <c r="T7" s="303">
        <v>10.11834</v>
      </c>
      <c r="U7" s="303">
        <v>8.4813930000000006</v>
      </c>
      <c r="X7" s="268">
        <v>5.68</v>
      </c>
      <c r="Y7" s="268">
        <v>6.12</v>
      </c>
      <c r="Z7" s="268">
        <v>6.4</v>
      </c>
      <c r="AA7" s="268">
        <v>6.95</v>
      </c>
      <c r="AB7" s="268">
        <v>7.38</v>
      </c>
      <c r="AC7" s="268">
        <v>7.69</v>
      </c>
      <c r="AD7" s="268">
        <v>8.1300000000000008</v>
      </c>
      <c r="AE7" s="268">
        <v>8.3699999999999992</v>
      </c>
      <c r="AF7" s="268">
        <v>9.08</v>
      </c>
      <c r="AG7" s="268">
        <v>9.68</v>
      </c>
      <c r="AH7" s="268">
        <v>10.31</v>
      </c>
      <c r="AI7" s="268">
        <v>10.91</v>
      </c>
      <c r="AJ7" s="268">
        <v>11.38</v>
      </c>
      <c r="AK7" s="268">
        <v>11.82</v>
      </c>
      <c r="AL7" s="268">
        <v>12.53</v>
      </c>
      <c r="AM7" s="268">
        <v>13.3</v>
      </c>
      <c r="AN7" s="268">
        <v>14.2</v>
      </c>
      <c r="AO7" s="268">
        <v>15.01</v>
      </c>
      <c r="AP7" s="268">
        <v>15.31</v>
      </c>
      <c r="AQ7" s="268">
        <v>16.37</v>
      </c>
      <c r="AR7" s="268">
        <v>16.940000000000001</v>
      </c>
    </row>
    <row r="8" spans="1:44" x14ac:dyDescent="0.35">
      <c r="A8" s="262" t="s">
        <v>98</v>
      </c>
      <c r="B8" s="303">
        <v>21.17877</v>
      </c>
      <c r="C8" s="303">
        <v>29.683420000000002</v>
      </c>
      <c r="D8" s="303">
        <v>40.409649999999999</v>
      </c>
      <c r="E8" s="303">
        <v>33.254910000000002</v>
      </c>
      <c r="F8" s="303">
        <v>34.163930000000001</v>
      </c>
      <c r="G8" s="303">
        <v>37.365430000000003</v>
      </c>
      <c r="H8" s="303">
        <v>32.374479999999998</v>
      </c>
      <c r="I8" s="303">
        <v>32.630090000000003</v>
      </c>
      <c r="J8" s="303">
        <v>31.050319999999999</v>
      </c>
      <c r="K8" s="303">
        <v>25.795960000000001</v>
      </c>
      <c r="L8" s="303">
        <v>22.527159999999999</v>
      </c>
      <c r="M8" s="303">
        <v>22.77786</v>
      </c>
      <c r="N8" s="303">
        <v>19.100760000000001</v>
      </c>
      <c r="O8" s="303">
        <v>11.819509999999999</v>
      </c>
      <c r="P8" s="303">
        <v>28.096070000000001</v>
      </c>
      <c r="Q8" s="303">
        <v>15.993040000000001</v>
      </c>
      <c r="R8" s="303">
        <v>16.88917</v>
      </c>
      <c r="S8" s="303">
        <v>21.446750000000002</v>
      </c>
      <c r="T8" s="303">
        <v>18.064160000000001</v>
      </c>
      <c r="U8" s="303">
        <v>21.20862</v>
      </c>
      <c r="X8" s="268">
        <v>1.83</v>
      </c>
      <c r="Y8" s="268">
        <v>1.81</v>
      </c>
      <c r="Z8" s="268">
        <v>1.89</v>
      </c>
      <c r="AA8" s="268">
        <v>1.9</v>
      </c>
      <c r="AB8" s="268">
        <v>2.0099999999999998</v>
      </c>
      <c r="AC8" s="268">
        <v>2.08</v>
      </c>
      <c r="AD8" s="268">
        <v>2.1800000000000002</v>
      </c>
      <c r="AE8" s="268">
        <v>2.2599999999999998</v>
      </c>
      <c r="AF8" s="268">
        <v>2.38</v>
      </c>
      <c r="AG8" s="268">
        <v>2.4700000000000002</v>
      </c>
      <c r="AH8" s="268">
        <v>2.58</v>
      </c>
      <c r="AI8" s="268">
        <v>2.71</v>
      </c>
      <c r="AJ8" s="268">
        <v>2.82</v>
      </c>
      <c r="AK8" s="268">
        <v>2.81</v>
      </c>
      <c r="AL8" s="268">
        <v>2.9</v>
      </c>
      <c r="AM8" s="268">
        <v>3.01</v>
      </c>
      <c r="AN8" s="268">
        <v>3.17</v>
      </c>
      <c r="AO8" s="268">
        <v>3.31</v>
      </c>
      <c r="AP8" s="268">
        <v>3.32</v>
      </c>
      <c r="AQ8" s="268">
        <v>3.43</v>
      </c>
      <c r="AR8" s="268">
        <v>3.54</v>
      </c>
    </row>
    <row r="9" spans="1:44" x14ac:dyDescent="0.35">
      <c r="A9" s="262" t="s">
        <v>99</v>
      </c>
      <c r="B9" s="303">
        <v>6.080368</v>
      </c>
      <c r="C9" s="303">
        <v>4.5194409999999996</v>
      </c>
      <c r="D9" s="303">
        <v>8.7451860000000003</v>
      </c>
      <c r="E9" s="303">
        <v>6.7012200000000002</v>
      </c>
      <c r="F9" s="303">
        <v>9.2107060000000001</v>
      </c>
      <c r="G9" s="303">
        <v>10.65714</v>
      </c>
      <c r="H9" s="303">
        <v>13.213850000000001</v>
      </c>
      <c r="I9" s="303">
        <v>11.697139999999999</v>
      </c>
      <c r="J9" s="303">
        <v>12.125999999999999</v>
      </c>
      <c r="K9" s="303">
        <v>10.980460000000001</v>
      </c>
      <c r="L9" s="303">
        <v>9.0435750000000006</v>
      </c>
      <c r="M9" s="303">
        <v>11.88369</v>
      </c>
      <c r="N9" s="303">
        <v>31.914059999999999</v>
      </c>
      <c r="O9" s="303">
        <v>28.36074</v>
      </c>
      <c r="P9" s="303">
        <v>27.425319999999999</v>
      </c>
      <c r="Q9" s="303">
        <v>23.507580000000001</v>
      </c>
      <c r="R9" s="303">
        <v>26.858750000000001</v>
      </c>
      <c r="S9" s="303">
        <v>28.349260000000001</v>
      </c>
      <c r="T9" s="303">
        <v>33.874310000000001</v>
      </c>
      <c r="U9" s="303">
        <v>24.27384</v>
      </c>
      <c r="X9" s="268">
        <v>1.98</v>
      </c>
      <c r="Y9" s="268">
        <v>1.84</v>
      </c>
      <c r="Z9" s="268">
        <v>1.89</v>
      </c>
      <c r="AA9" s="268">
        <v>1.94</v>
      </c>
      <c r="AB9" s="268">
        <v>2.0299999999999998</v>
      </c>
      <c r="AC9" s="268">
        <v>2.11</v>
      </c>
      <c r="AD9" s="268">
        <v>2.17</v>
      </c>
      <c r="AE9" s="268">
        <v>2.23</v>
      </c>
      <c r="AF9" s="268">
        <v>2.33</v>
      </c>
      <c r="AG9" s="268">
        <v>2.4300000000000002</v>
      </c>
      <c r="AH9" s="268">
        <v>2.5499999999999998</v>
      </c>
      <c r="AI9" s="268">
        <v>1.62</v>
      </c>
      <c r="AJ9" s="268">
        <v>1.62</v>
      </c>
      <c r="AK9" s="268">
        <v>1.69</v>
      </c>
      <c r="AL9" s="268">
        <v>1.78</v>
      </c>
      <c r="AM9" s="268">
        <v>1.86</v>
      </c>
      <c r="AN9" s="268">
        <v>1.93</v>
      </c>
      <c r="AO9" s="268">
        <v>1.98</v>
      </c>
      <c r="AP9" s="268">
        <v>2</v>
      </c>
      <c r="AQ9" s="268">
        <v>2.02</v>
      </c>
      <c r="AR9" s="268">
        <v>2.06</v>
      </c>
    </row>
    <row r="10" spans="1:44" x14ac:dyDescent="0.35">
      <c r="A10" s="262" t="s">
        <v>100</v>
      </c>
      <c r="B10" s="303">
        <v>11.835430000000001</v>
      </c>
      <c r="C10" s="303">
        <v>11.03077</v>
      </c>
      <c r="D10" s="303">
        <v>8.9097829999999991</v>
      </c>
      <c r="E10" s="303">
        <v>6.870781</v>
      </c>
      <c r="F10" s="303">
        <v>4.676558</v>
      </c>
      <c r="G10" s="303">
        <v>4.9390150000000004</v>
      </c>
      <c r="H10" s="303">
        <v>5.0637249999999998</v>
      </c>
      <c r="I10" s="303">
        <v>6.2707389999999998</v>
      </c>
      <c r="J10" s="303">
        <v>4.7531129999999999</v>
      </c>
      <c r="K10" s="303">
        <v>3.8601139999999998</v>
      </c>
      <c r="L10" s="303">
        <v>3.937208</v>
      </c>
      <c r="M10" s="303">
        <v>3.7156449999999999</v>
      </c>
      <c r="N10" s="303">
        <v>2.938755</v>
      </c>
      <c r="O10" s="303">
        <v>5.7114589999999996</v>
      </c>
      <c r="P10" s="303">
        <v>6.3002330000000004</v>
      </c>
      <c r="Q10" s="303">
        <v>6.5756059999999996</v>
      </c>
      <c r="R10" s="303">
        <v>7.9033730000000002</v>
      </c>
      <c r="S10" s="303">
        <v>5.7617820000000002</v>
      </c>
      <c r="T10" s="303">
        <v>9.8187110000000004</v>
      </c>
      <c r="U10" s="303">
        <v>6.2222689999999998</v>
      </c>
      <c r="X10" s="268">
        <v>3.84</v>
      </c>
      <c r="Y10" s="268">
        <v>4.3899999999999997</v>
      </c>
      <c r="Z10" s="268">
        <v>5.87</v>
      </c>
      <c r="AA10" s="268">
        <v>6.33</v>
      </c>
      <c r="AB10" s="268">
        <v>6.23</v>
      </c>
      <c r="AC10" s="268">
        <v>7.33</v>
      </c>
      <c r="AD10" s="268">
        <v>7.43</v>
      </c>
      <c r="AE10" s="268">
        <v>8.11</v>
      </c>
      <c r="AF10" s="268">
        <v>9.32</v>
      </c>
      <c r="AG10" s="268">
        <v>9.33</v>
      </c>
      <c r="AH10" s="268">
        <v>10.16</v>
      </c>
      <c r="AI10" s="268">
        <v>10.74</v>
      </c>
      <c r="AJ10" s="268">
        <v>11.48</v>
      </c>
      <c r="AK10" s="268">
        <v>11.69</v>
      </c>
      <c r="AL10" s="268">
        <v>10.94</v>
      </c>
      <c r="AM10" s="268">
        <v>10.68</v>
      </c>
      <c r="AN10" s="268">
        <v>10.93</v>
      </c>
      <c r="AO10" s="268">
        <v>11.25</v>
      </c>
      <c r="AP10" s="268">
        <v>11.16</v>
      </c>
      <c r="AQ10" s="268">
        <v>11.02</v>
      </c>
      <c r="AR10" s="268">
        <v>11.36</v>
      </c>
    </row>
    <row r="11" spans="1:44" x14ac:dyDescent="0.35">
      <c r="A11" s="262" t="s">
        <v>101</v>
      </c>
      <c r="B11" s="303">
        <v>6.4862399999999996</v>
      </c>
      <c r="C11" s="303">
        <v>4.5111879999999998</v>
      </c>
      <c r="D11" s="303">
        <v>4.0979150000000004</v>
      </c>
      <c r="E11" s="303">
        <v>3.5481389999999999</v>
      </c>
      <c r="F11" s="303">
        <v>4.5911530000000003</v>
      </c>
      <c r="G11" s="303">
        <v>5.6508500000000002</v>
      </c>
      <c r="H11" s="303">
        <v>4.6002080000000003</v>
      </c>
      <c r="I11" s="303">
        <v>5.6166640000000001</v>
      </c>
      <c r="J11" s="303">
        <v>7.7067459999999999</v>
      </c>
      <c r="K11" s="303">
        <v>5.4142539999999997</v>
      </c>
      <c r="L11" s="303">
        <v>10.019220000000001</v>
      </c>
      <c r="M11" s="303">
        <v>7.2757959999999997</v>
      </c>
      <c r="N11" s="303">
        <v>6.4942630000000001</v>
      </c>
      <c r="O11" s="303">
        <v>6.7793210000000004</v>
      </c>
      <c r="P11" s="303">
        <v>5.2781219999999998</v>
      </c>
      <c r="Q11" s="303">
        <v>6.2098529999999998</v>
      </c>
      <c r="R11" s="303">
        <v>7.6128960000000001</v>
      </c>
      <c r="S11" s="303">
        <v>6.1241110000000001</v>
      </c>
      <c r="T11" s="303">
        <v>10.736829999999999</v>
      </c>
      <c r="U11" s="303">
        <v>11.70149</v>
      </c>
      <c r="X11" s="268">
        <v>0.7</v>
      </c>
      <c r="Y11" s="268">
        <v>0.71</v>
      </c>
      <c r="Z11" s="268">
        <v>0.72</v>
      </c>
      <c r="AA11" s="268">
        <v>0.74</v>
      </c>
      <c r="AB11" s="268">
        <v>0.76</v>
      </c>
      <c r="AC11" s="268">
        <v>0.64</v>
      </c>
      <c r="AD11" s="268">
        <v>0.67</v>
      </c>
      <c r="AE11" s="268">
        <v>0.71</v>
      </c>
      <c r="AF11" s="268">
        <v>0.74</v>
      </c>
      <c r="AG11" s="268">
        <v>0.79</v>
      </c>
      <c r="AH11" s="268">
        <v>0.84</v>
      </c>
      <c r="AI11" s="268">
        <v>0.91</v>
      </c>
      <c r="AJ11" s="268">
        <v>0.95</v>
      </c>
      <c r="AK11" s="268">
        <v>0.96</v>
      </c>
      <c r="AL11" s="268">
        <v>0.99</v>
      </c>
      <c r="AM11" s="268">
        <v>1.03</v>
      </c>
      <c r="AN11" s="268">
        <v>1.07</v>
      </c>
      <c r="AO11" s="268">
        <v>1.0900000000000001</v>
      </c>
      <c r="AP11" s="268">
        <v>1.0900000000000001</v>
      </c>
      <c r="AQ11" s="268">
        <v>1.1100000000000001</v>
      </c>
      <c r="AR11" s="268">
        <v>1.1499999999999999</v>
      </c>
    </row>
    <row r="12" spans="1:44" x14ac:dyDescent="0.35">
      <c r="A12" s="262" t="s">
        <v>102</v>
      </c>
      <c r="B12" s="303">
        <v>13.951639999999999</v>
      </c>
      <c r="C12" s="303">
        <v>62.186599999999999</v>
      </c>
      <c r="D12" s="303">
        <v>19.211980000000001</v>
      </c>
      <c r="E12" s="303">
        <v>16.424859999999999</v>
      </c>
      <c r="F12" s="303">
        <v>15.71453</v>
      </c>
      <c r="G12" s="303">
        <v>8.3728479999999994</v>
      </c>
      <c r="H12" s="303">
        <v>9.5722120000000004</v>
      </c>
      <c r="I12" s="303">
        <v>13.22514</v>
      </c>
      <c r="J12" s="303">
        <v>16.865939999999998</v>
      </c>
      <c r="K12" s="303">
        <v>22.51718</v>
      </c>
      <c r="L12" s="303">
        <v>10.27125</v>
      </c>
      <c r="M12" s="303">
        <v>8.6512510000000002</v>
      </c>
      <c r="N12" s="303">
        <v>7.3017580000000004</v>
      </c>
      <c r="O12" s="303">
        <v>7.3993409999999997</v>
      </c>
      <c r="P12" s="303">
        <v>5.7843140000000002</v>
      </c>
      <c r="Q12" s="303">
        <v>6.205438</v>
      </c>
      <c r="R12" s="303">
        <v>5.4815959999999997</v>
      </c>
      <c r="S12" s="303">
        <v>5.737584</v>
      </c>
      <c r="T12" s="303">
        <v>7.1278410000000001</v>
      </c>
      <c r="U12" s="303">
        <v>6.6287599999999998</v>
      </c>
      <c r="X12" s="268">
        <v>16.66</v>
      </c>
      <c r="Y12" s="268">
        <v>17.59</v>
      </c>
      <c r="Z12" s="268">
        <v>18.77</v>
      </c>
      <c r="AA12" s="268">
        <v>19.920000000000002</v>
      </c>
      <c r="AB12" s="268">
        <v>20.98</v>
      </c>
      <c r="AC12" s="268">
        <v>22.3</v>
      </c>
      <c r="AD12" s="268">
        <v>23.69</v>
      </c>
      <c r="AE12" s="268">
        <v>24.36</v>
      </c>
      <c r="AF12" s="268">
        <v>26.26</v>
      </c>
      <c r="AG12" s="268">
        <v>28.26</v>
      </c>
      <c r="AH12" s="268">
        <v>30.72</v>
      </c>
      <c r="AI12" s="268">
        <v>33.67</v>
      </c>
      <c r="AJ12" s="268">
        <v>36.119999999999997</v>
      </c>
      <c r="AK12" s="268">
        <v>38.43</v>
      </c>
      <c r="AL12" s="268">
        <v>38.590000000000003</v>
      </c>
      <c r="AM12" s="268">
        <v>40.020000000000003</v>
      </c>
      <c r="AN12" s="268">
        <v>41.94</v>
      </c>
      <c r="AO12" s="268">
        <v>43.82</v>
      </c>
      <c r="AP12" s="268">
        <v>44.58</v>
      </c>
      <c r="AQ12" s="268">
        <v>47.35</v>
      </c>
      <c r="AR12" s="268">
        <v>50.71</v>
      </c>
    </row>
    <row r="13" spans="1:44" x14ac:dyDescent="0.35">
      <c r="A13" s="262" t="s">
        <v>103</v>
      </c>
      <c r="B13" s="303">
        <v>12.219340000000001</v>
      </c>
      <c r="C13" s="303">
        <v>12.32737</v>
      </c>
      <c r="D13" s="303">
        <v>9.3421190000000003</v>
      </c>
      <c r="E13" s="303">
        <v>10.168290000000001</v>
      </c>
      <c r="F13" s="303">
        <v>14.569739999999999</v>
      </c>
      <c r="G13" s="303">
        <v>12.923769999999999</v>
      </c>
      <c r="H13" s="303">
        <v>13.6478</v>
      </c>
      <c r="I13" s="303">
        <v>15.486689999999999</v>
      </c>
      <c r="J13" s="303">
        <v>11.521240000000001</v>
      </c>
      <c r="K13" s="303">
        <v>11.33114</v>
      </c>
      <c r="L13" s="303">
        <v>10.47086</v>
      </c>
      <c r="M13" s="303">
        <v>7.2752350000000003</v>
      </c>
      <c r="N13" s="303">
        <v>7.3393079999999999</v>
      </c>
      <c r="O13" s="303">
        <v>6.9346069999999997</v>
      </c>
      <c r="P13" s="303">
        <v>7.0184879999999996</v>
      </c>
      <c r="Q13" s="303">
        <v>5.1791970000000003</v>
      </c>
      <c r="R13" s="303">
        <v>6.1953100000000001</v>
      </c>
      <c r="S13" s="303">
        <v>8.4266970000000008</v>
      </c>
      <c r="T13" s="303">
        <v>8.076549</v>
      </c>
      <c r="U13" s="303">
        <v>5.0916569999999997</v>
      </c>
      <c r="X13" s="268">
        <v>0.84</v>
      </c>
      <c r="Y13" s="268">
        <v>0.87</v>
      </c>
      <c r="Z13" s="268">
        <v>0.89</v>
      </c>
      <c r="AA13" s="268">
        <v>0.93</v>
      </c>
      <c r="AB13" s="268">
        <v>1.04</v>
      </c>
      <c r="AC13" s="268">
        <v>1.1000000000000001</v>
      </c>
      <c r="AD13" s="268">
        <v>1.1499999999999999</v>
      </c>
      <c r="AE13" s="268">
        <v>1.31</v>
      </c>
      <c r="AF13" s="268">
        <v>1.37</v>
      </c>
      <c r="AG13" s="268">
        <v>1.47</v>
      </c>
      <c r="AH13" s="268">
        <v>1.54</v>
      </c>
      <c r="AI13" s="268">
        <v>1.61</v>
      </c>
      <c r="AJ13" s="268">
        <v>1.73</v>
      </c>
      <c r="AK13" s="268">
        <v>1.86</v>
      </c>
      <c r="AL13" s="268">
        <v>1.99</v>
      </c>
      <c r="AM13" s="268">
        <v>2.1</v>
      </c>
      <c r="AN13" s="268">
        <v>2.2000000000000002</v>
      </c>
      <c r="AO13" s="268">
        <v>2.3199999999999998</v>
      </c>
      <c r="AP13" s="268">
        <v>2.35</v>
      </c>
      <c r="AQ13" s="268">
        <v>2.4500000000000002</v>
      </c>
      <c r="AR13" s="268">
        <v>2.5299999999999998</v>
      </c>
    </row>
    <row r="14" spans="1:44" x14ac:dyDescent="0.35">
      <c r="A14" s="262" t="s">
        <v>104</v>
      </c>
      <c r="B14" s="303">
        <v>31.341819999999998</v>
      </c>
      <c r="C14" s="303">
        <v>36.83081</v>
      </c>
      <c r="D14" s="303">
        <v>24.093039999999998</v>
      </c>
      <c r="E14" s="303">
        <v>32.115630000000003</v>
      </c>
      <c r="F14" s="303">
        <v>10.49433</v>
      </c>
      <c r="G14" s="303">
        <v>12.09463</v>
      </c>
      <c r="H14" s="303">
        <v>10.62674</v>
      </c>
      <c r="I14" s="303">
        <v>7.7488400000000004</v>
      </c>
      <c r="J14" s="303">
        <v>10.33896</v>
      </c>
      <c r="K14" s="303">
        <v>6.5350450000000002</v>
      </c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X14" s="268">
        <v>1.65</v>
      </c>
      <c r="Y14" s="268">
        <v>1.7</v>
      </c>
      <c r="Z14" s="268">
        <v>1.65</v>
      </c>
      <c r="AA14" s="268">
        <v>1.68</v>
      </c>
      <c r="AB14" s="268">
        <v>1.66</v>
      </c>
      <c r="AC14" s="268">
        <v>1.69</v>
      </c>
      <c r="AD14" s="268">
        <v>1.36</v>
      </c>
      <c r="AE14" s="268">
        <v>1.52</v>
      </c>
      <c r="AF14" s="268">
        <v>1.69</v>
      </c>
      <c r="AG14" s="268">
        <v>2.12</v>
      </c>
      <c r="AH14" s="268">
        <v>2.16</v>
      </c>
      <c r="AI14" s="268">
        <v>1.94</v>
      </c>
      <c r="AJ14" s="268">
        <v>2.54</v>
      </c>
      <c r="AK14" s="268">
        <v>2.0099999999999998</v>
      </c>
      <c r="AL14" s="268">
        <v>2.16</v>
      </c>
      <c r="AM14" s="268">
        <v>1.95</v>
      </c>
      <c r="AN14" s="268">
        <v>2.2000000000000002</v>
      </c>
      <c r="AO14" s="268">
        <v>2.2799999999999998</v>
      </c>
      <c r="AP14" s="268">
        <v>2.27</v>
      </c>
      <c r="AQ14" s="268">
        <v>2.3199999999999998</v>
      </c>
      <c r="AR14" s="268">
        <v>2.41</v>
      </c>
    </row>
    <row r="15" spans="1:44" x14ac:dyDescent="0.35">
      <c r="A15" s="262" t="s">
        <v>105</v>
      </c>
      <c r="B15" s="303">
        <v>16.989930000000001</v>
      </c>
      <c r="C15" s="303">
        <v>18.944140000000001</v>
      </c>
      <c r="D15" s="303">
        <v>18.18</v>
      </c>
      <c r="E15" s="303">
        <v>15.60101</v>
      </c>
      <c r="F15" s="303">
        <v>13.347910000000001</v>
      </c>
      <c r="G15" s="303">
        <v>13.21659</v>
      </c>
      <c r="H15" s="303">
        <v>12.243029999999999</v>
      </c>
      <c r="I15" s="303">
        <v>11.803280000000001</v>
      </c>
      <c r="J15" s="303">
        <v>11.58455</v>
      </c>
      <c r="K15" s="303">
        <v>10.964650000000001</v>
      </c>
      <c r="L15" s="303">
        <v>7.5050920000000003</v>
      </c>
      <c r="M15" s="303">
        <v>8.1729450000000003</v>
      </c>
      <c r="N15" s="303">
        <v>6.4623090000000003</v>
      </c>
      <c r="O15" s="303">
        <v>5.0350529999999996</v>
      </c>
      <c r="P15" s="303">
        <v>5.51539</v>
      </c>
      <c r="Q15" s="303">
        <v>5.0744119999999997</v>
      </c>
      <c r="R15" s="303">
        <v>5.8896759999999997</v>
      </c>
      <c r="S15" s="303">
        <v>4.9061079999999997</v>
      </c>
      <c r="T15" s="303">
        <v>4.9556009999999997</v>
      </c>
      <c r="U15" s="303">
        <v>3.5970580000000001</v>
      </c>
      <c r="X15" s="268">
        <v>19.23</v>
      </c>
      <c r="Y15" s="268">
        <v>20.25</v>
      </c>
      <c r="Z15" s="268">
        <v>22.82</v>
      </c>
      <c r="AA15" s="268">
        <v>25.4</v>
      </c>
      <c r="AB15" s="268">
        <v>28.23</v>
      </c>
      <c r="AC15" s="268">
        <v>31.37</v>
      </c>
      <c r="AD15" s="268">
        <v>34.44</v>
      </c>
      <c r="AE15" s="268">
        <v>38.119999999999997</v>
      </c>
      <c r="AF15" s="268">
        <v>43.02</v>
      </c>
      <c r="AG15" s="268">
        <v>47.69</v>
      </c>
      <c r="AH15" s="268">
        <v>52.28</v>
      </c>
      <c r="AI15" s="268">
        <v>57.73</v>
      </c>
      <c r="AJ15" s="268">
        <v>63.69</v>
      </c>
      <c r="AK15" s="268">
        <v>69.39</v>
      </c>
      <c r="AL15" s="268">
        <v>75.33</v>
      </c>
      <c r="AM15" s="268">
        <v>81.489999999999995</v>
      </c>
      <c r="AN15" s="268">
        <v>87.68</v>
      </c>
      <c r="AO15" s="268">
        <v>94</v>
      </c>
      <c r="AP15" s="268">
        <v>99.69</v>
      </c>
      <c r="AQ15" s="268">
        <v>103.68</v>
      </c>
      <c r="AR15" s="268">
        <v>108.29</v>
      </c>
    </row>
    <row r="16" spans="1:44" x14ac:dyDescent="0.35">
      <c r="A16" s="262" t="s">
        <v>106</v>
      </c>
      <c r="B16" s="303">
        <v>11.823119999999999</v>
      </c>
      <c r="C16" s="303">
        <v>13.630660000000001</v>
      </c>
      <c r="D16" s="303">
        <v>6.5167120000000001</v>
      </c>
      <c r="E16" s="303">
        <v>6.0442330000000002</v>
      </c>
      <c r="F16" s="303">
        <v>7.3078459999999996</v>
      </c>
      <c r="G16" s="303">
        <v>7.7521230000000001</v>
      </c>
      <c r="H16" s="303">
        <v>6.1600950000000001</v>
      </c>
      <c r="I16" s="303">
        <v>8.8014679999999998</v>
      </c>
      <c r="J16" s="303">
        <v>8.0019100000000005</v>
      </c>
      <c r="K16" s="303">
        <v>9.8495740000000005</v>
      </c>
      <c r="L16" s="303">
        <v>10.029260000000001</v>
      </c>
      <c r="M16" s="303">
        <v>8.3436149999999998</v>
      </c>
      <c r="N16" s="303">
        <v>8.3582420000000006</v>
      </c>
      <c r="O16" s="303">
        <v>8.4705779999999997</v>
      </c>
      <c r="P16" s="303">
        <v>6.3147229999999999</v>
      </c>
      <c r="Q16" s="303">
        <v>19.26642</v>
      </c>
      <c r="R16" s="303">
        <v>14.26342</v>
      </c>
      <c r="S16" s="303">
        <v>10.64415</v>
      </c>
      <c r="T16" s="303">
        <v>16.84404</v>
      </c>
      <c r="U16" s="303">
        <v>12.328110000000001</v>
      </c>
      <c r="X16" s="268">
        <v>1.01</v>
      </c>
      <c r="Y16" s="268">
        <v>1.03</v>
      </c>
      <c r="Z16" s="268">
        <v>1.1200000000000001</v>
      </c>
      <c r="AA16" s="268">
        <v>1.1000000000000001</v>
      </c>
      <c r="AB16" s="268">
        <v>1.0900000000000001</v>
      </c>
      <c r="AC16" s="268">
        <v>1.1299999999999999</v>
      </c>
      <c r="AD16" s="268">
        <v>1.2</v>
      </c>
      <c r="AE16" s="268">
        <v>1.28</v>
      </c>
      <c r="AF16" s="268">
        <v>1.35</v>
      </c>
      <c r="AG16" s="268">
        <v>1.24</v>
      </c>
      <c r="AH16" s="268">
        <v>1.31</v>
      </c>
      <c r="AI16" s="268">
        <v>1.34</v>
      </c>
      <c r="AJ16" s="268">
        <v>1.32</v>
      </c>
      <c r="AK16" s="268">
        <v>1.38</v>
      </c>
      <c r="AL16" s="268">
        <v>1.4</v>
      </c>
      <c r="AM16" s="268">
        <v>1.47</v>
      </c>
      <c r="AN16" s="268">
        <v>1.58</v>
      </c>
      <c r="AO16" s="268">
        <v>1.75</v>
      </c>
      <c r="AP16" s="268">
        <v>1.64</v>
      </c>
      <c r="AQ16" s="268">
        <v>1.71</v>
      </c>
      <c r="AR16" s="268">
        <v>1.8</v>
      </c>
    </row>
    <row r="17" spans="1:44" x14ac:dyDescent="0.35">
      <c r="A17" s="262" t="s">
        <v>107</v>
      </c>
      <c r="B17" s="303">
        <v>8.7123939999999997</v>
      </c>
      <c r="C17" s="303">
        <v>7.8297650000000001</v>
      </c>
      <c r="D17" s="303">
        <v>8.1628889999999998</v>
      </c>
      <c r="E17" s="303">
        <v>7.2578860000000001</v>
      </c>
      <c r="F17" s="303">
        <v>4.1424200000000004</v>
      </c>
      <c r="G17" s="303">
        <v>4.1424599999999998</v>
      </c>
      <c r="H17" s="303">
        <v>5.1101570000000001</v>
      </c>
      <c r="I17" s="303">
        <v>3.3237109999999999</v>
      </c>
      <c r="J17" s="303">
        <v>3.2608959999999998</v>
      </c>
      <c r="K17" s="303">
        <v>3.0386000000000002</v>
      </c>
      <c r="L17" s="303">
        <v>8.4267489999999992</v>
      </c>
      <c r="M17" s="303">
        <v>5.8651790000000004</v>
      </c>
      <c r="N17" s="303">
        <v>6.6293600000000001</v>
      </c>
      <c r="O17" s="303">
        <v>6.2351470000000004</v>
      </c>
      <c r="P17" s="303">
        <v>6.7131869999999996</v>
      </c>
      <c r="Q17" s="303">
        <v>4.59673</v>
      </c>
      <c r="R17" s="303">
        <v>5.7125779999999997</v>
      </c>
      <c r="S17" s="303">
        <v>4.36843</v>
      </c>
      <c r="T17" s="303">
        <v>5.705152</v>
      </c>
      <c r="U17" s="303">
        <v>4.2424549999999996</v>
      </c>
      <c r="X17" s="268">
        <v>5.73</v>
      </c>
      <c r="Y17" s="268">
        <v>5.8</v>
      </c>
      <c r="Z17" s="268">
        <v>5.94</v>
      </c>
      <c r="AA17" s="268">
        <v>6.11</v>
      </c>
      <c r="AB17" s="268">
        <v>6.09</v>
      </c>
      <c r="AC17" s="268">
        <v>6.51</v>
      </c>
      <c r="AD17" s="268">
        <v>6.78</v>
      </c>
      <c r="AE17" s="268">
        <v>6.7</v>
      </c>
      <c r="AF17" s="268">
        <v>7.03</v>
      </c>
      <c r="AG17" s="268">
        <v>7.42</v>
      </c>
      <c r="AH17" s="268">
        <v>7.86</v>
      </c>
      <c r="AI17" s="268">
        <v>8.17</v>
      </c>
      <c r="AJ17" s="268">
        <v>8.4700000000000006</v>
      </c>
      <c r="AK17" s="268">
        <v>8.7899999999999991</v>
      </c>
      <c r="AL17" s="268">
        <v>9.75</v>
      </c>
      <c r="AM17" s="268">
        <v>10.75</v>
      </c>
      <c r="AN17" s="268">
        <v>11.43</v>
      </c>
      <c r="AO17" s="268">
        <v>12.08</v>
      </c>
      <c r="AP17" s="268">
        <v>12.93</v>
      </c>
      <c r="AQ17" s="268">
        <v>13.4</v>
      </c>
      <c r="AR17" s="268">
        <v>14</v>
      </c>
    </row>
    <row r="18" spans="1:44" x14ac:dyDescent="0.35">
      <c r="A18" s="262" t="s">
        <v>108</v>
      </c>
      <c r="B18" s="303">
        <v>14.63969</v>
      </c>
      <c r="C18" s="303">
        <v>31.166699999999999</v>
      </c>
      <c r="D18" s="303">
        <v>14.920590000000001</v>
      </c>
      <c r="E18" s="303">
        <v>11.59848</v>
      </c>
      <c r="F18" s="303">
        <v>15.03134</v>
      </c>
      <c r="G18" s="303">
        <v>18.109480000000001</v>
      </c>
      <c r="H18" s="303">
        <v>15.87862</v>
      </c>
      <c r="I18" s="303">
        <v>18.22214</v>
      </c>
      <c r="J18" s="303">
        <v>15.243919999999999</v>
      </c>
      <c r="K18" s="303">
        <v>10.905189999999999</v>
      </c>
      <c r="L18" s="303">
        <v>8.0751500000000007</v>
      </c>
      <c r="M18" s="303">
        <v>10.294790000000001</v>
      </c>
      <c r="N18" s="303">
        <v>10.09338</v>
      </c>
      <c r="O18" s="303">
        <v>8.8553709999999999</v>
      </c>
      <c r="P18" s="303">
        <v>16.283049999999999</v>
      </c>
      <c r="Q18" s="303">
        <v>8.3788359999999997</v>
      </c>
      <c r="R18" s="303">
        <v>10.56897</v>
      </c>
      <c r="S18" s="303">
        <v>7.676774</v>
      </c>
      <c r="T18" s="303">
        <v>10.11979</v>
      </c>
      <c r="U18" s="303">
        <v>10.12416</v>
      </c>
      <c r="X18" s="268">
        <v>0.7</v>
      </c>
      <c r="Y18" s="268">
        <v>0.71</v>
      </c>
      <c r="Z18" s="268">
        <v>0.72</v>
      </c>
      <c r="AA18" s="268">
        <v>0.76</v>
      </c>
      <c r="AB18" s="268">
        <v>0.77</v>
      </c>
      <c r="AC18" s="268">
        <v>0.8</v>
      </c>
      <c r="AD18" s="268">
        <v>0.82</v>
      </c>
      <c r="AE18" s="268">
        <v>0.85</v>
      </c>
      <c r="AF18" s="268">
        <v>0.89</v>
      </c>
      <c r="AG18" s="268">
        <v>0.96</v>
      </c>
      <c r="AH18" s="268">
        <v>0.95</v>
      </c>
      <c r="AI18" s="268">
        <v>0.98</v>
      </c>
      <c r="AJ18" s="268">
        <v>0.99</v>
      </c>
      <c r="AK18" s="268">
        <v>1.05</v>
      </c>
      <c r="AL18" s="268">
        <v>1.1100000000000001</v>
      </c>
      <c r="AM18" s="268">
        <v>1.18</v>
      </c>
      <c r="AN18" s="268">
        <v>1.22</v>
      </c>
      <c r="AO18" s="268">
        <v>1.27</v>
      </c>
      <c r="AP18" s="268">
        <v>1.26</v>
      </c>
      <c r="AQ18" s="268">
        <v>1.31</v>
      </c>
      <c r="AR18" s="268">
        <v>1.36</v>
      </c>
    </row>
    <row r="19" spans="1:44" x14ac:dyDescent="0.35">
      <c r="A19" s="262" t="s">
        <v>109</v>
      </c>
      <c r="B19" s="303">
        <v>6.854889</v>
      </c>
      <c r="C19" s="303">
        <v>4.7816510000000001</v>
      </c>
      <c r="D19" s="303">
        <v>4.5979479999999997</v>
      </c>
      <c r="E19" s="303">
        <v>3.1345610000000002</v>
      </c>
      <c r="F19" s="303">
        <v>3.1733509999999998</v>
      </c>
      <c r="G19" s="303">
        <v>5.5830970000000004</v>
      </c>
      <c r="H19" s="303">
        <v>6.0483419999999999</v>
      </c>
      <c r="I19" s="303">
        <v>5.332141</v>
      </c>
      <c r="J19" s="303">
        <v>8.9150779999999994</v>
      </c>
      <c r="K19" s="303">
        <v>8.3121240000000007</v>
      </c>
      <c r="L19" s="303">
        <v>9.5503599999999995</v>
      </c>
      <c r="M19" s="303">
        <v>11.79419</v>
      </c>
      <c r="N19" s="303">
        <v>3.9406050000000001</v>
      </c>
      <c r="O19" s="303">
        <v>3.2772489999999999</v>
      </c>
      <c r="P19" s="303">
        <v>4.6684140000000003</v>
      </c>
      <c r="Q19" s="303">
        <v>5.5594869999999998</v>
      </c>
      <c r="R19" s="303">
        <v>5.0532810000000001</v>
      </c>
      <c r="S19" s="303">
        <v>4.9654049999999996</v>
      </c>
      <c r="T19" s="303">
        <v>6.9663639999999996</v>
      </c>
      <c r="U19" s="303">
        <v>6.4616990000000003</v>
      </c>
      <c r="X19" s="268">
        <v>1.38</v>
      </c>
      <c r="Y19" s="268">
        <v>1.45</v>
      </c>
      <c r="Z19" s="268">
        <v>1.48</v>
      </c>
      <c r="AA19" s="268">
        <v>1.52</v>
      </c>
      <c r="AB19" s="268">
        <v>1.59</v>
      </c>
      <c r="AC19" s="268">
        <v>1.81</v>
      </c>
      <c r="AD19" s="268">
        <v>1.91</v>
      </c>
      <c r="AE19" s="268">
        <v>1.89</v>
      </c>
      <c r="AF19" s="268">
        <v>1.99</v>
      </c>
      <c r="AG19" s="268">
        <v>2.08</v>
      </c>
      <c r="AH19" s="268">
        <v>2.21</v>
      </c>
      <c r="AI19" s="268">
        <v>2.25</v>
      </c>
      <c r="AJ19" s="268">
        <v>2.29</v>
      </c>
      <c r="AK19" s="268">
        <v>2.36</v>
      </c>
      <c r="AL19" s="268">
        <v>2.4500000000000002</v>
      </c>
      <c r="AM19" s="268">
        <v>2.37</v>
      </c>
      <c r="AN19" s="268">
        <v>2.34</v>
      </c>
      <c r="AO19" s="268">
        <v>2.4</v>
      </c>
      <c r="AP19" s="268">
        <v>2.2400000000000002</v>
      </c>
      <c r="AQ19" s="268">
        <v>2.2799999999999998</v>
      </c>
      <c r="AR19" s="268">
        <v>2.33</v>
      </c>
    </row>
    <row r="20" spans="1:44" x14ac:dyDescent="0.35">
      <c r="A20" s="262" t="s">
        <v>110</v>
      </c>
      <c r="B20" s="303">
        <v>7.2051850000000002</v>
      </c>
      <c r="C20" s="303">
        <v>17.943200000000001</v>
      </c>
      <c r="D20" s="303">
        <v>29.203499999999998</v>
      </c>
      <c r="E20" s="303">
        <v>27.992180000000001</v>
      </c>
      <c r="F20" s="303">
        <v>26.981390000000001</v>
      </c>
      <c r="G20" s="303">
        <v>92.141459999999995</v>
      </c>
      <c r="H20" s="303">
        <v>79.826989999999995</v>
      </c>
      <c r="I20" s="303">
        <v>31.461749999999999</v>
      </c>
      <c r="J20" s="303">
        <v>77.868139999999997</v>
      </c>
      <c r="K20" s="303">
        <v>33.532690000000002</v>
      </c>
      <c r="L20" s="303">
        <v>22.402760000000001</v>
      </c>
      <c r="M20" s="303">
        <v>18.636479999999999</v>
      </c>
      <c r="N20" s="303">
        <v>25.913589999999999</v>
      </c>
      <c r="O20" s="303">
        <v>37.137149999999998</v>
      </c>
      <c r="P20" s="303">
        <v>26.2775</v>
      </c>
      <c r="Q20" s="303">
        <v>20.454280000000001</v>
      </c>
      <c r="R20" s="303">
        <v>19.892790000000002</v>
      </c>
      <c r="S20" s="303">
        <v>19.597180000000002</v>
      </c>
      <c r="T20" s="303">
        <v>22.580469999999998</v>
      </c>
      <c r="U20" s="303">
        <v>18.17876</v>
      </c>
      <c r="X20" s="268">
        <v>1.25</v>
      </c>
      <c r="Y20" s="268">
        <v>0.87</v>
      </c>
      <c r="Z20" s="268">
        <v>0.9</v>
      </c>
      <c r="AA20" s="268">
        <v>0.94</v>
      </c>
      <c r="AB20" s="268">
        <v>1.07</v>
      </c>
      <c r="AC20" s="268">
        <v>1.47</v>
      </c>
      <c r="AD20" s="268">
        <v>1.59</v>
      </c>
      <c r="AE20" s="268">
        <v>1.72</v>
      </c>
      <c r="AF20" s="268">
        <v>1.84</v>
      </c>
      <c r="AG20" s="268">
        <v>1.99</v>
      </c>
      <c r="AH20" s="268">
        <v>2.2200000000000002</v>
      </c>
      <c r="AI20" s="268">
        <v>2.3199999999999998</v>
      </c>
      <c r="AJ20" s="268">
        <v>2.44</v>
      </c>
      <c r="AK20" s="268">
        <v>2.67</v>
      </c>
      <c r="AL20" s="268">
        <v>2.66</v>
      </c>
      <c r="AM20" s="268">
        <v>2.72</v>
      </c>
      <c r="AN20" s="268">
        <v>2.76</v>
      </c>
      <c r="AO20" s="268">
        <v>2.69</v>
      </c>
      <c r="AP20" s="268">
        <v>2.62</v>
      </c>
      <c r="AQ20" s="268">
        <v>2.74</v>
      </c>
      <c r="AR20" s="268">
        <v>2.83</v>
      </c>
    </row>
    <row r="21" spans="1:44" x14ac:dyDescent="0.35">
      <c r="A21" s="262" t="s">
        <v>111</v>
      </c>
      <c r="B21" s="303">
        <v>7.1159489999999996</v>
      </c>
      <c r="C21" s="303">
        <v>8.7038279999999997</v>
      </c>
      <c r="D21" s="303">
        <v>25.080500000000001</v>
      </c>
      <c r="E21" s="303">
        <v>15.96951</v>
      </c>
      <c r="F21" s="303">
        <v>12.55317</v>
      </c>
      <c r="G21" s="303">
        <v>10.627649999999999</v>
      </c>
      <c r="H21" s="303">
        <v>7.9734069999999999</v>
      </c>
      <c r="I21" s="303">
        <v>4.5882680000000002</v>
      </c>
      <c r="J21" s="303">
        <v>4.8688339999999997</v>
      </c>
      <c r="K21" s="303">
        <v>3.9442819999999998</v>
      </c>
      <c r="L21" s="303">
        <v>3.2877869999999998</v>
      </c>
      <c r="M21" s="303">
        <v>4.1606040000000002</v>
      </c>
      <c r="N21" s="303">
        <v>4.8313249999999996</v>
      </c>
      <c r="O21" s="303">
        <v>6.2186669999999999</v>
      </c>
      <c r="P21" s="303">
        <v>5.4622919999999997</v>
      </c>
      <c r="Q21" s="303">
        <v>6.1053069999999998</v>
      </c>
      <c r="R21" s="303">
        <v>5.6769499999999997</v>
      </c>
      <c r="S21" s="303">
        <v>5.3797629999999996</v>
      </c>
      <c r="T21" s="303">
        <v>10.25074</v>
      </c>
      <c r="U21" s="303">
        <v>7.352779</v>
      </c>
      <c r="X21" s="268">
        <v>7.14</v>
      </c>
      <c r="Y21" s="268">
        <v>7.84</v>
      </c>
      <c r="Z21" s="268">
        <v>8.25</v>
      </c>
      <c r="AA21" s="268">
        <v>8.6300000000000008</v>
      </c>
      <c r="AB21" s="268">
        <v>9.06</v>
      </c>
      <c r="AC21" s="268">
        <v>9.6300000000000008</v>
      </c>
      <c r="AD21" s="268">
        <v>10.27</v>
      </c>
      <c r="AE21" s="268">
        <v>9.86</v>
      </c>
      <c r="AF21" s="268">
        <v>9.93</v>
      </c>
      <c r="AG21" s="268">
        <v>10.08</v>
      </c>
      <c r="AH21" s="268">
        <v>10.39</v>
      </c>
      <c r="AI21" s="268">
        <v>10.62</v>
      </c>
      <c r="AJ21" s="268">
        <v>10.98</v>
      </c>
      <c r="AK21" s="268">
        <v>11.32</v>
      </c>
      <c r="AL21" s="268">
        <v>11.78</v>
      </c>
      <c r="AM21" s="268">
        <v>12.24</v>
      </c>
      <c r="AN21" s="268">
        <v>12.63</v>
      </c>
      <c r="AO21" s="268">
        <v>13.19</v>
      </c>
      <c r="AP21" s="268">
        <v>12.25</v>
      </c>
      <c r="AQ21" s="268">
        <v>12.79</v>
      </c>
      <c r="AR21" s="268">
        <v>13.24</v>
      </c>
    </row>
    <row r="22" spans="1:44" x14ac:dyDescent="0.35">
      <c r="A22" s="262" t="s">
        <v>112</v>
      </c>
      <c r="B22" s="303">
        <v>7.5301020000000003</v>
      </c>
      <c r="C22" s="303">
        <v>11.225989999999999</v>
      </c>
      <c r="D22" s="303">
        <v>10.122339999999999</v>
      </c>
      <c r="E22" s="303">
        <v>10.86345</v>
      </c>
      <c r="F22" s="303">
        <v>12.505380000000001</v>
      </c>
      <c r="G22" s="303">
        <v>11.92281</v>
      </c>
      <c r="H22" s="303">
        <v>11.976559999999999</v>
      </c>
      <c r="I22" s="303">
        <v>8.6413480000000007</v>
      </c>
      <c r="J22" s="303">
        <v>10.147019999999999</v>
      </c>
      <c r="K22" s="303">
        <v>6.921786</v>
      </c>
      <c r="L22" s="303">
        <v>13.55458</v>
      </c>
      <c r="M22" s="303">
        <v>14.386810000000001</v>
      </c>
      <c r="N22" s="303">
        <v>10.776669999999999</v>
      </c>
      <c r="O22" s="303">
        <v>11.66484</v>
      </c>
      <c r="P22" s="303">
        <v>15.74291</v>
      </c>
      <c r="Q22" s="303">
        <v>17.29419</v>
      </c>
      <c r="R22" s="303">
        <v>13.165990000000001</v>
      </c>
      <c r="S22" s="303">
        <v>10.77026</v>
      </c>
      <c r="T22" s="303">
        <v>12.266360000000001</v>
      </c>
      <c r="U22" s="303">
        <v>9.3355060000000005</v>
      </c>
      <c r="X22" s="268">
        <v>3.22</v>
      </c>
      <c r="Y22" s="268">
        <v>3.4</v>
      </c>
      <c r="Z22" s="268">
        <v>3.59</v>
      </c>
      <c r="AA22" s="268">
        <v>3.7</v>
      </c>
      <c r="AB22" s="268">
        <v>3.88</v>
      </c>
      <c r="AC22" s="268">
        <v>4.25</v>
      </c>
      <c r="AD22" s="268">
        <v>4.57</v>
      </c>
      <c r="AE22" s="268">
        <v>4.95</v>
      </c>
      <c r="AF22" s="268">
        <v>5.29</v>
      </c>
      <c r="AG22" s="268">
        <v>5.83</v>
      </c>
      <c r="AH22" s="268">
        <v>6.09</v>
      </c>
      <c r="AI22" s="268">
        <v>6.79</v>
      </c>
      <c r="AJ22" s="268">
        <v>7.58</v>
      </c>
      <c r="AK22" s="268">
        <v>8.2200000000000006</v>
      </c>
      <c r="AL22" s="268">
        <v>8.86</v>
      </c>
      <c r="AM22" s="268">
        <v>9.7899999999999991</v>
      </c>
      <c r="AN22" s="268">
        <v>10.220000000000001</v>
      </c>
      <c r="AO22" s="268">
        <v>10.78</v>
      </c>
      <c r="AP22" s="268">
        <v>10.88</v>
      </c>
      <c r="AQ22" s="268">
        <v>11.27</v>
      </c>
      <c r="AR22" s="268">
        <v>11.43</v>
      </c>
    </row>
    <row r="23" spans="1:44" x14ac:dyDescent="0.35">
      <c r="A23" s="262" t="s">
        <v>113</v>
      </c>
      <c r="B23" s="303">
        <v>11.467180000000001</v>
      </c>
      <c r="C23" s="303">
        <v>12.21444</v>
      </c>
      <c r="D23" s="303">
        <v>11.10162</v>
      </c>
      <c r="E23" s="303">
        <v>11.994960000000001</v>
      </c>
      <c r="F23" s="303">
        <v>13.07404</v>
      </c>
      <c r="G23" s="303">
        <v>12.994490000000001</v>
      </c>
      <c r="H23" s="303">
        <v>10.160550000000001</v>
      </c>
      <c r="I23" s="303">
        <v>10.084020000000001</v>
      </c>
      <c r="J23" s="303">
        <v>10.62824</v>
      </c>
      <c r="K23" s="303">
        <v>10.11443</v>
      </c>
      <c r="L23" s="303">
        <v>8.3091089999999994</v>
      </c>
      <c r="M23" s="303">
        <v>10.909890000000001</v>
      </c>
      <c r="N23" s="303">
        <v>8.840052</v>
      </c>
      <c r="O23" s="303">
        <v>9.3812200000000008</v>
      </c>
      <c r="P23" s="303">
        <v>8.8280989999999999</v>
      </c>
      <c r="Q23" s="303">
        <v>9.1496580000000005</v>
      </c>
      <c r="R23" s="303">
        <v>9.4014579999999999</v>
      </c>
      <c r="S23" s="303">
        <v>10.948880000000001</v>
      </c>
      <c r="T23" s="303">
        <v>9.3602310000000006</v>
      </c>
      <c r="U23" s="303">
        <v>7.694693</v>
      </c>
      <c r="X23" s="268">
        <v>4.55</v>
      </c>
      <c r="Y23" s="268">
        <v>5.14</v>
      </c>
      <c r="Z23" s="268">
        <v>4.83</v>
      </c>
      <c r="AA23" s="268">
        <v>5.33</v>
      </c>
      <c r="AB23" s="268">
        <v>6</v>
      </c>
      <c r="AC23" s="268">
        <v>6.49</v>
      </c>
      <c r="AD23" s="268">
        <v>7.11</v>
      </c>
      <c r="AE23" s="268">
        <v>7.95</v>
      </c>
      <c r="AF23" s="268">
        <v>8.81</v>
      </c>
      <c r="AG23" s="268">
        <v>9.49</v>
      </c>
      <c r="AH23" s="268">
        <v>10.56</v>
      </c>
      <c r="AI23" s="268">
        <v>11.3</v>
      </c>
      <c r="AJ23" s="268">
        <v>12.18</v>
      </c>
      <c r="AK23" s="268">
        <v>13.09</v>
      </c>
      <c r="AL23" s="268">
        <v>14.26</v>
      </c>
      <c r="AM23" s="268">
        <v>15.22</v>
      </c>
      <c r="AN23" s="268">
        <v>16.25</v>
      </c>
      <c r="AO23" s="268">
        <v>17.27</v>
      </c>
      <c r="AP23" s="268">
        <v>17.260000000000002</v>
      </c>
      <c r="AQ23" s="268">
        <v>17.79</v>
      </c>
      <c r="AR23" s="268">
        <v>18.239999999999998</v>
      </c>
    </row>
    <row r="24" spans="1:44" x14ac:dyDescent="0.35">
      <c r="A24" s="262" t="s">
        <v>114</v>
      </c>
      <c r="B24" s="303">
        <v>19.829689999999999</v>
      </c>
      <c r="C24" s="303">
        <v>12.36932</v>
      </c>
      <c r="D24" s="303">
        <v>8.0217670000000005</v>
      </c>
      <c r="E24" s="303">
        <v>6.292071</v>
      </c>
      <c r="F24" s="303">
        <v>5.6256019999999998</v>
      </c>
      <c r="G24" s="303">
        <v>8.1404069999999997</v>
      </c>
      <c r="H24" s="303">
        <v>8.7739080000000005</v>
      </c>
      <c r="I24" s="303">
        <v>7.8880030000000003</v>
      </c>
      <c r="J24" s="303">
        <v>6.7196379999999998</v>
      </c>
      <c r="K24" s="303">
        <v>5.7754859999999999</v>
      </c>
      <c r="L24" s="303">
        <v>6.2684360000000003</v>
      </c>
      <c r="M24" s="303">
        <v>4.1927089999999998</v>
      </c>
      <c r="N24" s="303">
        <v>4.1117520000000001</v>
      </c>
      <c r="O24" s="303">
        <v>5.5031350000000003</v>
      </c>
      <c r="P24" s="303">
        <v>4.8913169999999999</v>
      </c>
      <c r="Q24" s="303">
        <v>4.3519240000000003</v>
      </c>
      <c r="R24" s="303">
        <v>6.0308919999999997</v>
      </c>
      <c r="S24" s="303">
        <v>5.0850359999999997</v>
      </c>
      <c r="T24" s="303">
        <v>7.9082720000000002</v>
      </c>
      <c r="U24" s="303">
        <v>4.6804199999999998</v>
      </c>
      <c r="X24" s="268">
        <v>3.43</v>
      </c>
      <c r="Y24" s="268">
        <v>3.67</v>
      </c>
      <c r="Z24" s="268">
        <v>3.84</v>
      </c>
      <c r="AA24" s="268">
        <v>4.17</v>
      </c>
      <c r="AB24" s="268">
        <v>4.93</v>
      </c>
      <c r="AC24" s="268">
        <v>4.84</v>
      </c>
      <c r="AD24" s="268">
        <v>4.82</v>
      </c>
      <c r="AE24" s="268">
        <v>4.83</v>
      </c>
      <c r="AF24" s="268">
        <v>4.95</v>
      </c>
      <c r="AG24" s="268">
        <v>5.16</v>
      </c>
      <c r="AH24" s="268">
        <v>5.39</v>
      </c>
      <c r="AI24" s="268">
        <v>5.61</v>
      </c>
      <c r="AJ24" s="268">
        <v>5.85</v>
      </c>
      <c r="AK24" s="268">
        <v>6.17</v>
      </c>
      <c r="AL24" s="268">
        <v>6.24</v>
      </c>
      <c r="AM24" s="268">
        <v>6.46</v>
      </c>
      <c r="AN24" s="268">
        <v>6.6</v>
      </c>
      <c r="AO24" s="268">
        <v>6.98</v>
      </c>
      <c r="AP24" s="268">
        <v>6.86</v>
      </c>
      <c r="AQ24" s="268">
        <v>7.07</v>
      </c>
      <c r="AR24" s="268">
        <v>7.36</v>
      </c>
    </row>
    <row r="25" spans="1:44" x14ac:dyDescent="0.35">
      <c r="A25" s="262" t="s">
        <v>115</v>
      </c>
      <c r="B25" s="303">
        <v>43.702039999999997</v>
      </c>
      <c r="C25" s="303">
        <v>17.099029999999999</v>
      </c>
      <c r="D25" s="303">
        <v>16.680250000000001</v>
      </c>
      <c r="E25" s="303">
        <v>15.764139999999999</v>
      </c>
      <c r="F25" s="303">
        <v>19.220960000000002</v>
      </c>
      <c r="G25" s="303">
        <v>18.10472</v>
      </c>
      <c r="H25" s="303">
        <v>16.728549999999998</v>
      </c>
      <c r="I25" s="303">
        <v>17.30988</v>
      </c>
      <c r="J25" s="303">
        <v>18.084250000000001</v>
      </c>
      <c r="K25" s="303">
        <v>14.6214</v>
      </c>
      <c r="L25" s="303">
        <v>12.72907</v>
      </c>
      <c r="M25" s="303">
        <v>13.671889999999999</v>
      </c>
      <c r="N25" s="303">
        <v>12.0246</v>
      </c>
      <c r="O25" s="303">
        <v>11.623139999999999</v>
      </c>
      <c r="P25" s="303">
        <v>13.107469999999999</v>
      </c>
      <c r="Q25" s="303">
        <v>14.06894</v>
      </c>
      <c r="R25" s="303">
        <v>12.527559999999999</v>
      </c>
      <c r="S25" s="303">
        <v>12.18543</v>
      </c>
      <c r="T25" s="303">
        <v>18.915839999999999</v>
      </c>
      <c r="U25" s="303">
        <v>15.384639999999999</v>
      </c>
      <c r="X25" s="268">
        <v>6.39</v>
      </c>
      <c r="Y25" s="268">
        <v>6.83</v>
      </c>
      <c r="Z25" s="268">
        <v>7.37</v>
      </c>
      <c r="AA25" s="268">
        <v>7.86</v>
      </c>
      <c r="AB25" s="268">
        <v>8.6300000000000008</v>
      </c>
      <c r="AC25" s="268">
        <v>9.2899999999999991</v>
      </c>
      <c r="AD25" s="268">
        <v>9.9700000000000006</v>
      </c>
      <c r="AE25" s="268">
        <v>10.6</v>
      </c>
      <c r="AF25" s="268">
        <v>11.29</v>
      </c>
      <c r="AG25" s="268">
        <v>12.13</v>
      </c>
      <c r="AH25" s="268">
        <v>13.01</v>
      </c>
      <c r="AI25" s="268">
        <v>13.92</v>
      </c>
      <c r="AJ25" s="268">
        <v>14.95</v>
      </c>
      <c r="AK25" s="268">
        <v>15.95</v>
      </c>
      <c r="AL25" s="268">
        <v>16.559999999999999</v>
      </c>
      <c r="AM25" s="268">
        <v>17.18</v>
      </c>
      <c r="AN25" s="268">
        <v>17.77</v>
      </c>
      <c r="AO25" s="268">
        <v>18.18</v>
      </c>
      <c r="AP25" s="268">
        <v>17.96</v>
      </c>
      <c r="AQ25" s="268">
        <v>18.37</v>
      </c>
      <c r="AR25" s="268">
        <v>19.11</v>
      </c>
    </row>
    <row r="26" spans="1:44" x14ac:dyDescent="0.35">
      <c r="A26" s="262" t="s">
        <v>116</v>
      </c>
      <c r="B26" s="303">
        <v>10.120430000000001</v>
      </c>
      <c r="C26" s="303">
        <v>13.53012</v>
      </c>
      <c r="D26" s="303">
        <v>13.74577</v>
      </c>
      <c r="E26" s="303">
        <v>11.23108</v>
      </c>
      <c r="F26" s="303">
        <v>10.727819999999999</v>
      </c>
      <c r="G26" s="303">
        <v>9.4844419999999996</v>
      </c>
      <c r="H26" s="303">
        <v>7.9995620000000001</v>
      </c>
      <c r="I26" s="303">
        <v>6.0678700000000001</v>
      </c>
      <c r="J26" s="303">
        <v>8.9498800000000003</v>
      </c>
      <c r="K26" s="303">
        <v>6.9116660000000003</v>
      </c>
      <c r="L26" s="303">
        <v>9.1431020000000007</v>
      </c>
      <c r="M26" s="303">
        <v>7.5030159999999997</v>
      </c>
      <c r="N26" s="303">
        <v>8.0850779999999993</v>
      </c>
      <c r="O26" s="303">
        <v>8.5566320000000005</v>
      </c>
      <c r="P26" s="303">
        <v>8.8729859999999992</v>
      </c>
      <c r="Q26" s="303">
        <v>10.557510000000001</v>
      </c>
      <c r="R26" s="303">
        <v>9.7605620000000002</v>
      </c>
      <c r="S26" s="303">
        <v>10.679539999999999</v>
      </c>
      <c r="T26" s="303">
        <v>14.65991</v>
      </c>
      <c r="U26" s="303">
        <v>11.68642</v>
      </c>
      <c r="X26" s="268">
        <v>5.15</v>
      </c>
      <c r="Y26" s="268">
        <v>5.32</v>
      </c>
      <c r="Z26" s="268">
        <v>5.28</v>
      </c>
      <c r="AA26" s="268">
        <v>5.67</v>
      </c>
      <c r="AB26" s="268">
        <v>5.95</v>
      </c>
      <c r="AC26" s="268">
        <v>5.85</v>
      </c>
      <c r="AD26" s="268">
        <v>6.44</v>
      </c>
      <c r="AE26" s="268">
        <v>6.48</v>
      </c>
      <c r="AF26" s="268">
        <v>7.04</v>
      </c>
      <c r="AG26" s="268">
        <v>7.28</v>
      </c>
      <c r="AH26" s="268">
        <v>8.18</v>
      </c>
      <c r="AI26" s="268">
        <v>8.6</v>
      </c>
      <c r="AJ26" s="268">
        <v>9.23</v>
      </c>
      <c r="AK26" s="268">
        <v>9.68</v>
      </c>
      <c r="AL26" s="268">
        <v>10.23</v>
      </c>
      <c r="AM26" s="268">
        <v>10.74</v>
      </c>
      <c r="AN26" s="268">
        <v>11.52</v>
      </c>
      <c r="AO26" s="268">
        <v>12.2</v>
      </c>
      <c r="AP26" s="268">
        <v>12.64</v>
      </c>
      <c r="AQ26" s="268">
        <v>12.82</v>
      </c>
      <c r="AR26" s="268">
        <v>13.53</v>
      </c>
    </row>
    <row r="27" spans="1:44" x14ac:dyDescent="0.35">
      <c r="A27" s="262" t="s">
        <v>117</v>
      </c>
      <c r="B27" s="303">
        <v>18.468350000000001</v>
      </c>
      <c r="C27" s="303">
        <v>15.938840000000001</v>
      </c>
      <c r="D27" s="303">
        <v>20.960650000000001</v>
      </c>
      <c r="E27" s="303">
        <v>19.702310000000001</v>
      </c>
      <c r="F27" s="303">
        <v>18.397950000000002</v>
      </c>
      <c r="G27" s="303">
        <v>19.243500000000001</v>
      </c>
      <c r="H27" s="303">
        <v>18.18901</v>
      </c>
      <c r="I27" s="303">
        <v>16.57028</v>
      </c>
      <c r="J27" s="303">
        <v>17.00854</v>
      </c>
      <c r="K27" s="303">
        <v>18.49973</v>
      </c>
      <c r="L27" s="303">
        <v>11.63335</v>
      </c>
      <c r="M27" s="303">
        <v>14.127929999999999</v>
      </c>
      <c r="N27" s="303">
        <v>12.856</v>
      </c>
      <c r="O27" s="303">
        <v>12.993130000000001</v>
      </c>
      <c r="P27" s="303">
        <v>13.60261</v>
      </c>
      <c r="Q27" s="303">
        <v>13.74038</v>
      </c>
      <c r="R27" s="303">
        <v>12.05466</v>
      </c>
      <c r="S27" s="303">
        <v>11.68478</v>
      </c>
      <c r="T27" s="303">
        <v>16.35153</v>
      </c>
      <c r="U27" s="303">
        <v>12.140829999999999</v>
      </c>
      <c r="X27" s="268">
        <v>3.36</v>
      </c>
      <c r="Y27" s="268">
        <v>3.43</v>
      </c>
      <c r="Z27" s="268">
        <v>3.68</v>
      </c>
      <c r="AA27" s="268">
        <v>4.03</v>
      </c>
      <c r="AB27" s="268">
        <v>4.4000000000000004</v>
      </c>
      <c r="AC27" s="268">
        <v>4.74</v>
      </c>
      <c r="AD27" s="268">
        <v>5.27</v>
      </c>
      <c r="AE27" s="268">
        <v>5.6</v>
      </c>
      <c r="AF27" s="268">
        <v>6.01</v>
      </c>
      <c r="AG27" s="268">
        <v>6.48</v>
      </c>
      <c r="AH27" s="268">
        <v>7.04</v>
      </c>
      <c r="AI27" s="268">
        <v>7.38</v>
      </c>
      <c r="AJ27" s="268">
        <v>7.83</v>
      </c>
      <c r="AK27" s="268">
        <v>8.5299999999999994</v>
      </c>
      <c r="AL27" s="268">
        <v>9.0399999999999991</v>
      </c>
      <c r="AM27" s="268">
        <v>9.39</v>
      </c>
      <c r="AN27" s="268">
        <v>10.199999999999999</v>
      </c>
      <c r="AO27" s="268">
        <v>11.17</v>
      </c>
      <c r="AP27" s="268">
        <v>10.79</v>
      </c>
      <c r="AQ27" s="268">
        <v>11.97</v>
      </c>
      <c r="AR27" s="268">
        <v>12.7</v>
      </c>
    </row>
    <row r="28" spans="1:44" x14ac:dyDescent="0.35">
      <c r="A28" s="262" t="s">
        <v>118</v>
      </c>
      <c r="B28" s="303">
        <v>31.883510000000001</v>
      </c>
      <c r="C28" s="303">
        <v>38.01426</v>
      </c>
      <c r="D28" s="303">
        <v>30.21003</v>
      </c>
      <c r="E28" s="303">
        <v>24.49014</v>
      </c>
      <c r="F28" s="303">
        <v>15.815390000000001</v>
      </c>
      <c r="G28" s="303">
        <v>33.244059999999998</v>
      </c>
      <c r="H28" s="303">
        <v>24.92708</v>
      </c>
      <c r="I28" s="303">
        <v>15.073779999999999</v>
      </c>
      <c r="J28" s="303">
        <v>26.465769999999999</v>
      </c>
      <c r="K28" s="303">
        <v>32.512979999999999</v>
      </c>
      <c r="L28" s="303">
        <v>22.509060000000002</v>
      </c>
      <c r="M28" s="303">
        <v>19.948399999999999</v>
      </c>
      <c r="N28" s="303">
        <v>13.88115</v>
      </c>
      <c r="O28" s="303">
        <v>18.902889999999999</v>
      </c>
      <c r="P28" s="303">
        <v>16.046720000000001</v>
      </c>
      <c r="Q28" s="303">
        <v>12.53439</v>
      </c>
      <c r="R28" s="303">
        <v>13.595280000000001</v>
      </c>
      <c r="S28" s="303">
        <v>12.35765</v>
      </c>
      <c r="T28" s="303">
        <v>19.325890000000001</v>
      </c>
      <c r="U28" s="303">
        <v>13.24606</v>
      </c>
      <c r="X28" s="268">
        <v>0.16</v>
      </c>
      <c r="Y28" s="268">
        <v>0.17</v>
      </c>
      <c r="Z28" s="268">
        <v>0.18</v>
      </c>
      <c r="AA28" s="268">
        <v>0.19</v>
      </c>
      <c r="AB28" s="268">
        <v>0.21</v>
      </c>
      <c r="AC28" s="268">
        <v>0.22</v>
      </c>
      <c r="AD28" s="268">
        <v>0.23</v>
      </c>
      <c r="AE28" s="268">
        <v>0.24</v>
      </c>
      <c r="AF28" s="268">
        <v>0.25</v>
      </c>
      <c r="AG28" s="268">
        <v>0.27</v>
      </c>
      <c r="AH28" s="268">
        <v>0.27</v>
      </c>
      <c r="AI28" s="268">
        <v>0.28999999999999998</v>
      </c>
      <c r="AJ28" s="268">
        <v>0.31</v>
      </c>
      <c r="AK28" s="268">
        <v>0.32</v>
      </c>
      <c r="AL28" s="268">
        <v>0.33</v>
      </c>
      <c r="AM28" s="268">
        <v>0.34</v>
      </c>
      <c r="AN28" s="268">
        <v>0.35</v>
      </c>
      <c r="AO28" s="268">
        <v>0.36</v>
      </c>
      <c r="AP28" s="268">
        <v>0.37</v>
      </c>
      <c r="AQ28" s="268">
        <v>0.38</v>
      </c>
      <c r="AR28" s="268">
        <v>0.39</v>
      </c>
    </row>
    <row r="29" spans="1:44" x14ac:dyDescent="0.35">
      <c r="A29" s="262" t="s">
        <v>119</v>
      </c>
      <c r="B29" s="303">
        <v>6.4493869999999998</v>
      </c>
      <c r="C29" s="303">
        <v>5.2831099999999998</v>
      </c>
      <c r="D29" s="303">
        <v>10.677820000000001</v>
      </c>
      <c r="E29" s="303">
        <v>6.422949</v>
      </c>
      <c r="F29" s="303">
        <v>7.4723069999999998</v>
      </c>
      <c r="G29" s="303">
        <v>6.2163269999999997</v>
      </c>
      <c r="H29" s="303">
        <v>6.3419999999999996</v>
      </c>
      <c r="I29" s="303">
        <v>6.3722180000000002</v>
      </c>
      <c r="J29" s="303">
        <v>5.8630560000000003</v>
      </c>
      <c r="K29" s="303">
        <v>6.015136</v>
      </c>
      <c r="L29" s="303">
        <v>6.1970489999999998</v>
      </c>
      <c r="M29" s="303">
        <v>5.3478680000000001</v>
      </c>
      <c r="N29" s="303">
        <v>5.7122359999999999</v>
      </c>
      <c r="O29" s="303">
        <v>5.0218160000000003</v>
      </c>
      <c r="P29" s="303">
        <v>3.9436170000000002</v>
      </c>
      <c r="Q29" s="303">
        <v>4.4497730000000004</v>
      </c>
      <c r="R29" s="303">
        <v>4.437233</v>
      </c>
      <c r="S29" s="303">
        <v>6.3092639999999998</v>
      </c>
      <c r="T29" s="303">
        <v>6.680434</v>
      </c>
      <c r="U29" s="303">
        <v>5.1439000000000004</v>
      </c>
      <c r="X29" s="268">
        <v>10.29</v>
      </c>
      <c r="Y29" s="268">
        <v>10.97</v>
      </c>
      <c r="Z29" s="268">
        <v>11.62</v>
      </c>
      <c r="AA29" s="268">
        <v>12.27</v>
      </c>
      <c r="AB29" s="268">
        <v>12.57</v>
      </c>
      <c r="AC29" s="268">
        <v>13.19</v>
      </c>
      <c r="AD29" s="268">
        <v>13.68</v>
      </c>
      <c r="AE29" s="268">
        <v>14.01</v>
      </c>
      <c r="AF29" s="268">
        <v>14.6</v>
      </c>
      <c r="AG29" s="268">
        <v>14.85</v>
      </c>
      <c r="AH29" s="268">
        <v>15.45</v>
      </c>
      <c r="AI29" s="268">
        <v>16.04</v>
      </c>
      <c r="AJ29" s="268">
        <v>16.7</v>
      </c>
      <c r="AK29" s="268">
        <v>17.760000000000002</v>
      </c>
      <c r="AL29" s="268">
        <v>18.89</v>
      </c>
      <c r="AM29" s="268">
        <v>20.29</v>
      </c>
      <c r="AN29" s="268">
        <v>21.55</v>
      </c>
      <c r="AO29" s="268">
        <v>22.5</v>
      </c>
      <c r="AP29" s="268">
        <v>22.68</v>
      </c>
      <c r="AQ29" s="268">
        <v>24.14</v>
      </c>
      <c r="AR29" s="268">
        <v>25.32</v>
      </c>
    </row>
    <row r="30" spans="1:44" x14ac:dyDescent="0.35">
      <c r="A30" s="262" t="s">
        <v>120</v>
      </c>
      <c r="B30" s="303">
        <v>31.325769999999999</v>
      </c>
      <c r="C30" s="303">
        <v>24.81344</v>
      </c>
      <c r="D30" s="303">
        <v>26.561720000000001</v>
      </c>
      <c r="E30" s="303">
        <v>21.084109999999999</v>
      </c>
      <c r="F30" s="303">
        <v>23.675149999999999</v>
      </c>
      <c r="G30" s="303">
        <v>24.313199999999998</v>
      </c>
      <c r="H30" s="303">
        <v>14.046519999999999</v>
      </c>
      <c r="I30" s="303">
        <v>16.78406</v>
      </c>
      <c r="J30" s="303">
        <v>17.5823</v>
      </c>
      <c r="K30" s="303">
        <v>13.94608</v>
      </c>
      <c r="L30" s="303">
        <v>12.78532</v>
      </c>
      <c r="M30" s="303">
        <v>9.1769839999999991</v>
      </c>
      <c r="N30" s="303">
        <v>18.66826</v>
      </c>
      <c r="O30" s="303">
        <v>22.395389999999999</v>
      </c>
      <c r="P30" s="303">
        <v>18.092310000000001</v>
      </c>
      <c r="Q30" s="303">
        <v>14.7858</v>
      </c>
      <c r="R30" s="303">
        <v>12.550420000000001</v>
      </c>
      <c r="S30" s="303">
        <v>14.0677</v>
      </c>
      <c r="T30" s="303">
        <v>21.097259999999999</v>
      </c>
      <c r="U30" s="303">
        <v>16.587810000000001</v>
      </c>
      <c r="X30" s="268">
        <v>2.2000000000000002</v>
      </c>
      <c r="Y30" s="268">
        <v>2.4</v>
      </c>
      <c r="Z30" s="268">
        <v>2.56</v>
      </c>
      <c r="AA30" s="268">
        <v>2.68</v>
      </c>
      <c r="AB30" s="268">
        <v>2.79</v>
      </c>
      <c r="AC30" s="268">
        <v>3.02</v>
      </c>
      <c r="AD30" s="268">
        <v>3.18</v>
      </c>
      <c r="AE30" s="268">
        <v>3.28</v>
      </c>
      <c r="AF30" s="268">
        <v>3.46</v>
      </c>
      <c r="AG30" s="268">
        <v>3.68</v>
      </c>
      <c r="AH30" s="268">
        <v>4.2300000000000004</v>
      </c>
      <c r="AI30" s="268">
        <v>5.1100000000000003</v>
      </c>
      <c r="AJ30" s="268">
        <v>5.34</v>
      </c>
      <c r="AK30" s="268">
        <v>4.25</v>
      </c>
      <c r="AL30" s="268">
        <v>4.5199999999999996</v>
      </c>
      <c r="AM30" s="268">
        <v>4.6900000000000004</v>
      </c>
      <c r="AN30" s="268">
        <v>4.8499999999999996</v>
      </c>
      <c r="AO30" s="268">
        <v>5.12</v>
      </c>
      <c r="AP30" s="268">
        <v>5.01</v>
      </c>
      <c r="AQ30" s="268">
        <v>5.2</v>
      </c>
      <c r="AR30" s="268">
        <v>5.36</v>
      </c>
    </row>
    <row r="31" spans="1:44" x14ac:dyDescent="0.35">
      <c r="A31" s="262" t="s">
        <v>121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>
        <v>18.169820000000001</v>
      </c>
      <c r="N31" s="303">
        <v>17.04702</v>
      </c>
      <c r="O31" s="303">
        <v>18.122669999999999</v>
      </c>
      <c r="P31" s="303">
        <v>16.081019999999999</v>
      </c>
      <c r="Q31" s="303">
        <v>21.416129999999999</v>
      </c>
      <c r="R31" s="303">
        <v>19.10671</v>
      </c>
      <c r="S31" s="303">
        <v>18.324860000000001</v>
      </c>
      <c r="T31" s="303">
        <v>33.184100000000001</v>
      </c>
      <c r="U31" s="303">
        <v>24.449670000000001</v>
      </c>
      <c r="X31" s="268">
        <v>1.02</v>
      </c>
      <c r="Y31" s="268">
        <v>1.05</v>
      </c>
      <c r="Z31" s="268">
        <v>1.08</v>
      </c>
      <c r="AA31" s="268">
        <v>1.1100000000000001</v>
      </c>
      <c r="AB31" s="268">
        <v>1.1399999999999999</v>
      </c>
      <c r="AC31" s="268">
        <v>1.17</v>
      </c>
      <c r="AD31" s="268">
        <v>1.2</v>
      </c>
      <c r="AE31" s="268">
        <v>1.23</v>
      </c>
      <c r="AF31" s="268">
        <v>1.26</v>
      </c>
      <c r="AG31" s="268">
        <v>1.3</v>
      </c>
      <c r="AH31" s="268">
        <v>1.33</v>
      </c>
      <c r="AI31" s="268">
        <v>1.41</v>
      </c>
      <c r="AJ31" s="268">
        <v>1.45</v>
      </c>
      <c r="AK31" s="268">
        <v>1.51</v>
      </c>
      <c r="AL31" s="268">
        <v>1.58</v>
      </c>
      <c r="AM31" s="268">
        <v>1.62</v>
      </c>
      <c r="AN31" s="268">
        <v>1.68</v>
      </c>
      <c r="AO31" s="268">
        <v>1.72</v>
      </c>
      <c r="AP31" s="268">
        <v>1.72</v>
      </c>
      <c r="AQ31" s="268">
        <v>1.77</v>
      </c>
      <c r="AR31" s="268">
        <v>1.83</v>
      </c>
    </row>
    <row r="32" spans="1:44" x14ac:dyDescent="0.35">
      <c r="A32" s="262" t="s">
        <v>122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>
        <v>5.0973379999999997</v>
      </c>
      <c r="L32" s="303">
        <v>10.32774</v>
      </c>
      <c r="M32" s="303">
        <v>8.0357789999999998</v>
      </c>
      <c r="N32" s="303">
        <v>16.43036</v>
      </c>
      <c r="O32" s="303">
        <v>15.9162</v>
      </c>
      <c r="P32" s="303"/>
      <c r="Q32" s="303"/>
      <c r="R32" s="303"/>
      <c r="S32" s="303"/>
      <c r="T32" s="303"/>
      <c r="U32" s="303"/>
      <c r="X32" s="268">
        <v>4.62</v>
      </c>
      <c r="Y32" s="268">
        <v>4.96</v>
      </c>
      <c r="Z32" s="268">
        <v>5.22</v>
      </c>
      <c r="AA32" s="268">
        <v>5.69</v>
      </c>
      <c r="AB32" s="268">
        <v>6.06</v>
      </c>
      <c r="AC32" s="268">
        <v>6.41</v>
      </c>
      <c r="AD32" s="268">
        <v>6.55</v>
      </c>
      <c r="AE32" s="268">
        <v>7.14</v>
      </c>
      <c r="AF32" s="268">
        <v>7.11</v>
      </c>
      <c r="AG32" s="268">
        <v>7.21</v>
      </c>
      <c r="AH32" s="268">
        <v>3.51</v>
      </c>
      <c r="AI32" s="268">
        <v>4.5599999999999996</v>
      </c>
      <c r="AJ32" s="268">
        <v>5.83</v>
      </c>
      <c r="AK32" s="268">
        <v>6.23</v>
      </c>
      <c r="AL32" s="268">
        <v>5.82</v>
      </c>
      <c r="AM32" s="268">
        <v>5.61</v>
      </c>
      <c r="AN32" s="268">
        <v>5.83</v>
      </c>
      <c r="AO32" s="268">
        <v>6.49</v>
      </c>
      <c r="AP32" s="268">
        <v>6.69</v>
      </c>
      <c r="AQ32" s="268">
        <v>6.76</v>
      </c>
      <c r="AR32" s="268">
        <v>6.94</v>
      </c>
    </row>
    <row r="33" spans="1:44" x14ac:dyDescent="0.35">
      <c r="A33" s="262" t="s">
        <v>123</v>
      </c>
      <c r="B33" s="303">
        <v>1.75698</v>
      </c>
      <c r="C33" s="303">
        <v>3.0275660000000002</v>
      </c>
      <c r="D33" s="303">
        <v>3.8952260000000001</v>
      </c>
      <c r="E33" s="303">
        <v>5.3967989999999997</v>
      </c>
      <c r="F33" s="303">
        <v>4.736294</v>
      </c>
      <c r="G33" s="303">
        <v>3.7081680000000001</v>
      </c>
      <c r="H33" s="303">
        <v>4.1514569999999997</v>
      </c>
      <c r="I33" s="303">
        <v>4.1575199999999999</v>
      </c>
      <c r="J33" s="303">
        <v>2.939813</v>
      </c>
      <c r="K33" s="303">
        <v>2.3863729999999999</v>
      </c>
      <c r="L33" s="303">
        <v>2.2896450000000002</v>
      </c>
      <c r="M33" s="303">
        <v>2.4418150000000001</v>
      </c>
      <c r="N33" s="303">
        <v>1.1608529999999999</v>
      </c>
      <c r="O33" s="303">
        <v>1.1672739999999999</v>
      </c>
      <c r="P33" s="303">
        <v>0.80226200000000003</v>
      </c>
      <c r="Q33" s="303">
        <v>0.69253200000000004</v>
      </c>
      <c r="R33" s="303">
        <v>3.1701000000000001</v>
      </c>
      <c r="S33" s="303">
        <v>4.9985080000000002</v>
      </c>
      <c r="T33" s="303">
        <v>9.1865120000000005</v>
      </c>
      <c r="U33" s="303">
        <v>11.44956</v>
      </c>
      <c r="X33" s="268">
        <v>40.43</v>
      </c>
      <c r="Y33" s="268">
        <v>43.14</v>
      </c>
      <c r="Z33" s="268">
        <v>45.84</v>
      </c>
      <c r="AA33" s="268">
        <v>49.12</v>
      </c>
      <c r="AB33" s="268">
        <v>52.92</v>
      </c>
      <c r="AC33" s="268">
        <v>56.17</v>
      </c>
      <c r="AD33" s="268">
        <v>58.37</v>
      </c>
      <c r="AE33" s="268">
        <v>61.51</v>
      </c>
      <c r="AF33" s="268">
        <v>66.680000000000007</v>
      </c>
      <c r="AG33" s="268">
        <v>68.37</v>
      </c>
      <c r="AH33" s="268">
        <v>67.63</v>
      </c>
      <c r="AI33" s="268">
        <v>70.17</v>
      </c>
      <c r="AJ33" s="268">
        <v>75.03</v>
      </c>
      <c r="AK33" s="268">
        <v>79.14</v>
      </c>
      <c r="AL33" s="268">
        <v>82.14</v>
      </c>
      <c r="AM33" s="268">
        <v>85.53</v>
      </c>
      <c r="AN33" s="268">
        <v>88.72</v>
      </c>
      <c r="AO33" s="268">
        <v>90.52</v>
      </c>
      <c r="AP33" s="268">
        <v>90.39</v>
      </c>
      <c r="AQ33" s="268">
        <v>84.5</v>
      </c>
      <c r="AR33" s="268">
        <v>86.95</v>
      </c>
    </row>
    <row r="34" spans="1:44" x14ac:dyDescent="0.35">
      <c r="A34" s="262" t="s">
        <v>124</v>
      </c>
      <c r="B34" s="303">
        <v>3.034589</v>
      </c>
      <c r="C34" s="303">
        <v>2.3939789999999999</v>
      </c>
      <c r="D34" s="303">
        <v>2.9253879999999999</v>
      </c>
      <c r="E34" s="303">
        <v>3.6777009999999999</v>
      </c>
      <c r="F34" s="303">
        <v>3.4502350000000002</v>
      </c>
      <c r="G34" s="303">
        <v>3.284214</v>
      </c>
      <c r="H34" s="303">
        <v>7.2340220000000004</v>
      </c>
      <c r="I34" s="303">
        <v>10.51529</v>
      </c>
      <c r="J34" s="303">
        <v>8.5409489999999995</v>
      </c>
      <c r="K34" s="303">
        <v>9.5890470000000008</v>
      </c>
      <c r="L34" s="303">
        <v>4.5221739999999997</v>
      </c>
      <c r="M34" s="303">
        <v>3.7426919999999999</v>
      </c>
      <c r="N34" s="303">
        <v>3.2757329999999998</v>
      </c>
      <c r="O34" s="303">
        <v>3.3830840000000002</v>
      </c>
      <c r="P34" s="303">
        <v>2.7441209999999998</v>
      </c>
      <c r="Q34" s="303">
        <v>5.3940169999999998</v>
      </c>
      <c r="R34" s="303">
        <v>4.7928790000000001</v>
      </c>
      <c r="S34" s="303">
        <v>5.7830659999999998</v>
      </c>
      <c r="T34" s="303">
        <v>7.4531270000000003</v>
      </c>
      <c r="U34" s="303">
        <v>4.0144489999999999</v>
      </c>
      <c r="X34" s="268">
        <v>2.6</v>
      </c>
      <c r="Y34" s="268">
        <v>2.78</v>
      </c>
      <c r="Z34" s="268">
        <v>2.75</v>
      </c>
      <c r="AA34" s="268">
        <v>2.62</v>
      </c>
      <c r="AB34" s="268">
        <v>2.69</v>
      </c>
      <c r="AC34" s="268">
        <v>2.66</v>
      </c>
      <c r="AD34" s="268">
        <v>2.77</v>
      </c>
      <c r="AE34" s="268">
        <v>2.92</v>
      </c>
      <c r="AF34" s="268">
        <v>3.1</v>
      </c>
      <c r="AG34" s="268">
        <v>3.47</v>
      </c>
      <c r="AH34" s="268">
        <v>3.88</v>
      </c>
      <c r="AI34" s="268">
        <v>4.32</v>
      </c>
      <c r="AJ34" s="268">
        <v>4.8099999999999996</v>
      </c>
      <c r="AK34" s="268">
        <v>5.35</v>
      </c>
      <c r="AL34" s="268">
        <v>5.97</v>
      </c>
      <c r="AM34" s="268">
        <v>6.21</v>
      </c>
      <c r="AN34" s="268">
        <v>6.45</v>
      </c>
      <c r="AO34" s="268">
        <v>6.68</v>
      </c>
      <c r="AP34" s="268">
        <v>6.73</v>
      </c>
      <c r="AQ34" s="268">
        <v>7.07</v>
      </c>
      <c r="AR34" s="268">
        <v>7.44</v>
      </c>
    </row>
    <row r="35" spans="1:44" x14ac:dyDescent="0.35">
      <c r="A35" s="262" t="s">
        <v>125</v>
      </c>
      <c r="B35" s="303">
        <v>12.12628</v>
      </c>
      <c r="C35" s="303">
        <v>15.51379</v>
      </c>
      <c r="D35" s="303">
        <v>15.822329999999999</v>
      </c>
      <c r="E35" s="303">
        <v>13.3302</v>
      </c>
      <c r="F35" s="303">
        <v>16.335090000000001</v>
      </c>
      <c r="G35" s="303">
        <v>14.88908</v>
      </c>
      <c r="H35" s="303">
        <v>11.59089</v>
      </c>
      <c r="I35" s="303">
        <v>7.2253280000000002</v>
      </c>
      <c r="J35" s="303">
        <v>6.4432840000000002</v>
      </c>
      <c r="K35" s="303">
        <v>5.7321109999999997</v>
      </c>
      <c r="L35" s="303">
        <v>6.14499</v>
      </c>
      <c r="M35" s="303">
        <v>6.0023439999999999</v>
      </c>
      <c r="N35" s="303">
        <v>5.1267889999999996</v>
      </c>
      <c r="O35" s="303">
        <v>5.1580630000000003</v>
      </c>
      <c r="P35" s="303">
        <v>6.1431950000000004</v>
      </c>
      <c r="Q35" s="303">
        <v>6.7013319999999998</v>
      </c>
      <c r="R35" s="303">
        <v>6.0798389999999998</v>
      </c>
      <c r="S35" s="303">
        <v>5.8943859999999999</v>
      </c>
      <c r="T35" s="303">
        <v>8.3770869999999995</v>
      </c>
      <c r="U35" s="303">
        <v>6.3721490000000003</v>
      </c>
      <c r="X35" s="268">
        <v>11.65</v>
      </c>
      <c r="Y35" s="268">
        <v>12.37</v>
      </c>
      <c r="Z35" s="268">
        <v>13.08</v>
      </c>
      <c r="AA35" s="268">
        <v>14.39</v>
      </c>
      <c r="AB35" s="268">
        <v>15.41</v>
      </c>
      <c r="AC35" s="268">
        <v>16.649999999999999</v>
      </c>
      <c r="AD35" s="268">
        <v>18.38</v>
      </c>
      <c r="AE35" s="268">
        <v>19.649999999999999</v>
      </c>
      <c r="AF35" s="268">
        <v>23.57</v>
      </c>
      <c r="AG35" s="268">
        <v>24.63</v>
      </c>
      <c r="AH35" s="268">
        <v>25.52</v>
      </c>
      <c r="AI35" s="268">
        <v>25.42</v>
      </c>
      <c r="AJ35" s="268">
        <v>27.54</v>
      </c>
      <c r="AK35" s="268">
        <v>29.74</v>
      </c>
      <c r="AL35" s="268">
        <v>29.79</v>
      </c>
      <c r="AM35" s="268">
        <v>31.82</v>
      </c>
      <c r="AN35" s="268">
        <v>33.57</v>
      </c>
      <c r="AO35" s="268">
        <v>36.159999999999997</v>
      </c>
      <c r="AP35" s="268">
        <v>35.69</v>
      </c>
      <c r="AQ35" s="268">
        <v>37.83</v>
      </c>
      <c r="AR35" s="268">
        <v>39.6</v>
      </c>
    </row>
    <row r="36" spans="1:44" x14ac:dyDescent="0.35">
      <c r="A36" s="262" t="s">
        <v>126</v>
      </c>
      <c r="B36" s="303">
        <v>8.9691290000000006</v>
      </c>
      <c r="C36" s="303">
        <v>11.470739999999999</v>
      </c>
      <c r="D36" s="303">
        <v>10.76431</v>
      </c>
      <c r="E36" s="303">
        <v>8.2566089999999992</v>
      </c>
      <c r="F36" s="303">
        <v>10.13641</v>
      </c>
      <c r="G36" s="303">
        <v>13.07178</v>
      </c>
      <c r="H36" s="303">
        <v>8.4287089999999996</v>
      </c>
      <c r="I36" s="303">
        <v>10.733129999999999</v>
      </c>
      <c r="J36" s="303">
        <v>9.4170010000000008</v>
      </c>
      <c r="K36" s="303">
        <v>7.1790180000000001</v>
      </c>
      <c r="L36" s="303">
        <v>7.2216509999999996</v>
      </c>
      <c r="M36" s="303">
        <v>7.6386339999999997</v>
      </c>
      <c r="N36" s="303">
        <v>5.3596050000000002</v>
      </c>
      <c r="O36" s="303">
        <v>5.5365820000000001</v>
      </c>
      <c r="P36" s="303">
        <v>4.7481020000000003</v>
      </c>
      <c r="Q36" s="303">
        <v>4.940061</v>
      </c>
      <c r="R36" s="303">
        <v>4.3558919999999999</v>
      </c>
      <c r="S36" s="303">
        <v>3.542449</v>
      </c>
      <c r="T36" s="303">
        <v>3.5128309999999998</v>
      </c>
      <c r="U36" s="303">
        <v>3.6962269999999999</v>
      </c>
      <c r="X36" s="268">
        <v>20.77</v>
      </c>
      <c r="Y36" s="268">
        <v>22.2</v>
      </c>
      <c r="Z36" s="268">
        <v>23.93</v>
      </c>
      <c r="AA36" s="268">
        <v>25.7</v>
      </c>
      <c r="AB36" s="268">
        <v>26.89</v>
      </c>
      <c r="AC36" s="268">
        <v>29.17</v>
      </c>
      <c r="AD36" s="268">
        <v>30.79</v>
      </c>
      <c r="AE36" s="268">
        <v>32.450000000000003</v>
      </c>
      <c r="AF36" s="268">
        <v>34.520000000000003</v>
      </c>
      <c r="AG36" s="268">
        <v>37.24</v>
      </c>
      <c r="AH36" s="268">
        <v>39.159999999999997</v>
      </c>
      <c r="AI36" s="268">
        <v>41.81</v>
      </c>
      <c r="AJ36" s="268">
        <v>44.63</v>
      </c>
      <c r="AK36" s="268">
        <v>47.38</v>
      </c>
      <c r="AL36" s="268">
        <v>50.63</v>
      </c>
      <c r="AM36" s="268">
        <v>54.06</v>
      </c>
      <c r="AN36" s="268">
        <v>57.82</v>
      </c>
      <c r="AO36" s="268">
        <v>61.86</v>
      </c>
      <c r="AP36" s="268">
        <v>64.83</v>
      </c>
      <c r="AQ36" s="268">
        <v>68</v>
      </c>
      <c r="AR36" s="268">
        <v>71.27</v>
      </c>
    </row>
    <row r="37" spans="1:44" x14ac:dyDescent="0.35">
      <c r="A37" s="262" t="s">
        <v>127</v>
      </c>
      <c r="B37" s="303">
        <v>20.050989999999999</v>
      </c>
      <c r="C37" s="303">
        <v>16.190000000000001</v>
      </c>
      <c r="D37" s="303">
        <v>19.38111</v>
      </c>
      <c r="E37" s="303">
        <v>15.18219</v>
      </c>
      <c r="F37" s="303">
        <v>12.687530000000001</v>
      </c>
      <c r="G37" s="303">
        <v>8.1717910000000007</v>
      </c>
      <c r="H37" s="303">
        <v>6.7507400000000004</v>
      </c>
      <c r="I37" s="303">
        <v>8.5234830000000006</v>
      </c>
      <c r="J37" s="303">
        <v>4.8634680000000001</v>
      </c>
      <c r="K37" s="303">
        <v>4.6338670000000004</v>
      </c>
      <c r="L37" s="303">
        <v>3.8177050000000001</v>
      </c>
      <c r="M37" s="303">
        <v>4.2592730000000003</v>
      </c>
      <c r="N37" s="303">
        <v>3.7524069999999998</v>
      </c>
      <c r="O37" s="303">
        <v>3.8277839999999999</v>
      </c>
      <c r="P37" s="303">
        <v>4.7582370000000003</v>
      </c>
      <c r="Q37" s="303">
        <v>4.2079469999999999</v>
      </c>
      <c r="R37" s="303">
        <v>3.8615379999999999</v>
      </c>
      <c r="S37" s="303">
        <v>4.1383020000000004</v>
      </c>
      <c r="T37" s="303">
        <v>5.7719550000000002</v>
      </c>
      <c r="U37" s="303">
        <v>4.8458519999999998</v>
      </c>
      <c r="X37" s="268">
        <v>8.7100000000000009</v>
      </c>
      <c r="Y37" s="268">
        <v>9.31</v>
      </c>
      <c r="Z37" s="268">
        <v>9.9700000000000006</v>
      </c>
      <c r="AA37" s="268">
        <v>10.69</v>
      </c>
      <c r="AB37" s="268">
        <v>11.53</v>
      </c>
      <c r="AC37" s="268">
        <v>12.49</v>
      </c>
      <c r="AD37" s="268">
        <v>13.47</v>
      </c>
      <c r="AE37" s="268">
        <v>14.71</v>
      </c>
      <c r="AF37" s="268">
        <v>16.22</v>
      </c>
      <c r="AG37" s="268">
        <v>17.12</v>
      </c>
      <c r="AH37" s="268">
        <v>18.43</v>
      </c>
      <c r="AI37" s="268">
        <v>19.36</v>
      </c>
      <c r="AJ37" s="268">
        <v>20.27</v>
      </c>
      <c r="AK37" s="268">
        <v>20.86</v>
      </c>
      <c r="AL37" s="268">
        <v>21.64</v>
      </c>
      <c r="AM37" s="268">
        <v>22.41</v>
      </c>
      <c r="AN37" s="268">
        <v>23.31</v>
      </c>
      <c r="AO37" s="268">
        <v>23.65</v>
      </c>
      <c r="AP37" s="268">
        <v>22.99</v>
      </c>
      <c r="AQ37" s="268">
        <v>23.88</v>
      </c>
      <c r="AR37" s="268">
        <v>24.5</v>
      </c>
    </row>
    <row r="38" spans="1:44" x14ac:dyDescent="0.35">
      <c r="A38" s="304" t="s">
        <v>128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X38" s="268" t="s">
        <v>150</v>
      </c>
      <c r="Y38" s="268" t="s">
        <v>150</v>
      </c>
      <c r="Z38" s="268" t="s">
        <v>150</v>
      </c>
      <c r="AA38" s="268" t="s">
        <v>150</v>
      </c>
      <c r="AB38" s="268" t="s">
        <v>150</v>
      </c>
      <c r="AC38" s="268" t="s">
        <v>150</v>
      </c>
      <c r="AD38" s="268" t="s">
        <v>150</v>
      </c>
      <c r="AE38" s="268" t="s">
        <v>150</v>
      </c>
      <c r="AF38" s="268" t="s">
        <v>150</v>
      </c>
      <c r="AG38" s="268" t="s">
        <v>150</v>
      </c>
      <c r="AH38" s="268" t="s">
        <v>150</v>
      </c>
      <c r="AI38" s="268" t="s">
        <v>150</v>
      </c>
      <c r="AJ38" s="268" t="s">
        <v>150</v>
      </c>
      <c r="AK38" s="268" t="s">
        <v>150</v>
      </c>
      <c r="AL38" s="268" t="s">
        <v>150</v>
      </c>
      <c r="AM38" s="268" t="s">
        <v>150</v>
      </c>
      <c r="AN38" s="268" t="s">
        <v>150</v>
      </c>
      <c r="AO38" s="268" t="s">
        <v>150</v>
      </c>
      <c r="AP38" s="268" t="s">
        <v>150</v>
      </c>
      <c r="AQ38" s="268" t="s">
        <v>150</v>
      </c>
      <c r="AR38" s="268" t="s">
        <v>150</v>
      </c>
    </row>
    <row r="39" spans="1:44" x14ac:dyDescent="0.35">
      <c r="A39" s="262" t="s">
        <v>129</v>
      </c>
      <c r="B39" s="303"/>
      <c r="C39" s="303"/>
      <c r="D39" s="303"/>
      <c r="E39" s="303"/>
      <c r="F39" s="303"/>
      <c r="G39" s="303"/>
      <c r="H39" s="303">
        <v>47.60183</v>
      </c>
      <c r="I39" s="303">
        <v>49.385620000000003</v>
      </c>
      <c r="J39" s="303">
        <v>39.250959999999999</v>
      </c>
      <c r="K39" s="303">
        <v>37.936819999999997</v>
      </c>
      <c r="L39" s="303">
        <v>33.398539999999997</v>
      </c>
      <c r="M39" s="303">
        <v>25.495819999999998</v>
      </c>
      <c r="N39" s="303">
        <v>24.042069999999999</v>
      </c>
      <c r="O39" s="303">
        <v>22.204370000000001</v>
      </c>
      <c r="P39" s="303">
        <v>22.176100000000002</v>
      </c>
      <c r="Q39" s="303">
        <v>20.102239999999998</v>
      </c>
      <c r="R39" s="303">
        <v>20.7302</v>
      </c>
      <c r="S39" s="303">
        <v>21.681640000000002</v>
      </c>
      <c r="T39" s="303">
        <v>20.932390000000002</v>
      </c>
      <c r="U39" s="303">
        <v>32.442410000000002</v>
      </c>
      <c r="X39" s="268">
        <v>6.89</v>
      </c>
      <c r="Y39" s="268">
        <v>8.35</v>
      </c>
      <c r="Z39" s="268">
        <v>8.8000000000000007</v>
      </c>
      <c r="AA39" s="268">
        <v>9.3699999999999992</v>
      </c>
      <c r="AB39" s="268">
        <v>10.15</v>
      </c>
      <c r="AC39" s="268">
        <v>12.15</v>
      </c>
      <c r="AD39" s="268">
        <v>12.56</v>
      </c>
      <c r="AE39" s="268">
        <v>13.59</v>
      </c>
      <c r="AF39" s="268">
        <v>14.46</v>
      </c>
      <c r="AG39" s="268">
        <v>15.39</v>
      </c>
      <c r="AH39" s="268">
        <v>16.79</v>
      </c>
      <c r="AI39" s="268">
        <v>18.010000000000002</v>
      </c>
      <c r="AJ39" s="268">
        <v>18.7</v>
      </c>
      <c r="AK39" s="268">
        <v>18.62</v>
      </c>
      <c r="AL39" s="268">
        <v>18.79</v>
      </c>
      <c r="AM39" s="268">
        <v>19.239999999999998</v>
      </c>
      <c r="AN39" s="268">
        <v>19.53</v>
      </c>
      <c r="AO39" s="268">
        <v>20.170000000000002</v>
      </c>
      <c r="AP39" s="268">
        <v>20.04</v>
      </c>
      <c r="AQ39" s="268">
        <v>17.03</v>
      </c>
      <c r="AR39" s="268">
        <v>15.19</v>
      </c>
    </row>
    <row r="40" spans="1:44" x14ac:dyDescent="0.35">
      <c r="A40" s="262" t="s">
        <v>130</v>
      </c>
      <c r="B40" s="303">
        <v>1.4187799999999999</v>
      </c>
      <c r="C40" s="303">
        <v>2.0800649999999998</v>
      </c>
      <c r="D40" s="303">
        <v>2.092441</v>
      </c>
      <c r="E40" s="303">
        <v>1.7258800000000001</v>
      </c>
      <c r="F40" s="303">
        <v>1.354708</v>
      </c>
      <c r="G40" s="303">
        <v>1.5445260000000001</v>
      </c>
      <c r="H40" s="303">
        <v>1.7893760000000001</v>
      </c>
      <c r="I40" s="303">
        <v>0.97896399999999995</v>
      </c>
      <c r="J40" s="303">
        <v>1.0651269999999999</v>
      </c>
      <c r="K40" s="303">
        <v>1.035504</v>
      </c>
      <c r="L40" s="303">
        <v>1.489231</v>
      </c>
      <c r="M40" s="303">
        <v>1.625129</v>
      </c>
      <c r="N40" s="303">
        <v>1.3137430000000001</v>
      </c>
      <c r="O40" s="303">
        <v>1.2481359999999999</v>
      </c>
      <c r="P40" s="303">
        <v>0.912192</v>
      </c>
      <c r="Q40" s="303">
        <v>1.2444249999999999</v>
      </c>
      <c r="R40" s="303">
        <v>0.91097499999999998</v>
      </c>
      <c r="S40" s="303">
        <v>1.1983820000000001</v>
      </c>
      <c r="T40" s="303">
        <v>1.3801140000000001</v>
      </c>
      <c r="U40" s="303">
        <v>1.150458</v>
      </c>
      <c r="X40" s="268">
        <v>95.56</v>
      </c>
      <c r="Y40" s="268">
        <v>101.08</v>
      </c>
      <c r="Z40" s="268">
        <v>107.25</v>
      </c>
      <c r="AA40" s="268">
        <v>114.01</v>
      </c>
      <c r="AB40" s="268">
        <v>121.82</v>
      </c>
      <c r="AC40" s="268">
        <v>129.76</v>
      </c>
      <c r="AD40" s="268">
        <v>136.91999999999999</v>
      </c>
      <c r="AE40" s="268">
        <v>144.19999999999999</v>
      </c>
      <c r="AF40" s="268">
        <v>152.88999999999999</v>
      </c>
      <c r="AG40" s="268">
        <v>162.82</v>
      </c>
      <c r="AH40" s="268">
        <v>173.01</v>
      </c>
      <c r="AI40" s="268">
        <v>183.46</v>
      </c>
      <c r="AJ40" s="268">
        <v>195.04</v>
      </c>
      <c r="AK40" s="268">
        <v>208.39</v>
      </c>
      <c r="AL40" s="268">
        <v>223.4</v>
      </c>
      <c r="AM40" s="268">
        <v>240.34</v>
      </c>
      <c r="AN40" s="268">
        <v>259.60000000000002</v>
      </c>
      <c r="AO40" s="268">
        <v>276.83999999999997</v>
      </c>
      <c r="AP40" s="268">
        <v>292.56</v>
      </c>
      <c r="AQ40" s="268">
        <v>307.95</v>
      </c>
      <c r="AR40" s="268">
        <v>329.63</v>
      </c>
    </row>
    <row r="41" spans="1:44" x14ac:dyDescent="0.35">
      <c r="A41" s="262" t="s">
        <v>131</v>
      </c>
      <c r="B41" s="303">
        <v>11.70429</v>
      </c>
      <c r="C41" s="303">
        <v>12.344860000000001</v>
      </c>
      <c r="D41" s="303">
        <v>10.820589999999999</v>
      </c>
      <c r="E41" s="303">
        <v>10.029669999999999</v>
      </c>
      <c r="F41" s="303">
        <v>10.605510000000001</v>
      </c>
      <c r="G41" s="303">
        <v>8.3078190000000003</v>
      </c>
      <c r="H41" s="303">
        <v>6.6192529999999996</v>
      </c>
      <c r="I41" s="303">
        <v>8.5656920000000003</v>
      </c>
      <c r="J41" s="303">
        <v>6.660228</v>
      </c>
      <c r="K41" s="303">
        <v>7.1338489999999997</v>
      </c>
      <c r="L41" s="303">
        <v>9.8617010000000001</v>
      </c>
      <c r="M41" s="303">
        <v>8.3783539999999999</v>
      </c>
      <c r="N41" s="303">
        <v>7.3720439999999998</v>
      </c>
      <c r="O41" s="303">
        <v>5.2277990000000001</v>
      </c>
      <c r="P41" s="303">
        <v>2.6146639999999999</v>
      </c>
      <c r="Q41" s="303">
        <v>4.9837410000000002</v>
      </c>
      <c r="R41" s="303">
        <v>4.5667910000000003</v>
      </c>
      <c r="S41" s="303">
        <v>7.129302</v>
      </c>
      <c r="T41" s="303">
        <v>8.745654</v>
      </c>
      <c r="U41" s="303">
        <v>4.8586229999999997</v>
      </c>
      <c r="X41" s="268">
        <v>0.81</v>
      </c>
      <c r="Y41" s="268">
        <v>0.87</v>
      </c>
      <c r="Z41" s="268">
        <v>0.93</v>
      </c>
      <c r="AA41" s="268">
        <v>0.99</v>
      </c>
      <c r="AB41" s="268">
        <v>1.03</v>
      </c>
      <c r="AC41" s="268">
        <v>1.22</v>
      </c>
      <c r="AD41" s="268">
        <v>1.28</v>
      </c>
      <c r="AE41" s="268">
        <v>1.37</v>
      </c>
      <c r="AF41" s="268">
        <v>1.53</v>
      </c>
      <c r="AG41" s="268">
        <v>1.65</v>
      </c>
      <c r="AH41" s="268">
        <v>1.74</v>
      </c>
      <c r="AI41" s="268">
        <v>1.78</v>
      </c>
      <c r="AJ41" s="268">
        <v>1.88</v>
      </c>
      <c r="AK41" s="268">
        <v>2</v>
      </c>
      <c r="AL41" s="268">
        <v>2.17</v>
      </c>
      <c r="AM41" s="268">
        <v>2.27</v>
      </c>
      <c r="AN41" s="268">
        <v>2.34</v>
      </c>
      <c r="AO41" s="268">
        <v>2.4700000000000002</v>
      </c>
      <c r="AP41" s="268">
        <v>2.2200000000000002</v>
      </c>
      <c r="AQ41" s="268">
        <v>2.14</v>
      </c>
      <c r="AR41" s="268">
        <v>2.23</v>
      </c>
    </row>
    <row r="42" spans="1:44" x14ac:dyDescent="0.35">
      <c r="A42" s="262" t="s">
        <v>132</v>
      </c>
      <c r="B42" s="303">
        <v>9.9425310000000007</v>
      </c>
      <c r="C42" s="303">
        <v>9.8889189999999996</v>
      </c>
      <c r="D42" s="303">
        <v>7.9437920000000002</v>
      </c>
      <c r="E42" s="303">
        <v>7.5411450000000002</v>
      </c>
      <c r="F42" s="303">
        <v>6.8481339999999999</v>
      </c>
      <c r="G42" s="303">
        <v>7.651948</v>
      </c>
      <c r="H42" s="303">
        <v>6.1711419999999997</v>
      </c>
      <c r="I42" s="303">
        <v>6.4105980000000002</v>
      </c>
      <c r="J42" s="303">
        <v>6.280932</v>
      </c>
      <c r="K42" s="303">
        <v>5.6271529999999998</v>
      </c>
      <c r="L42" s="303">
        <v>6.0386660000000001</v>
      </c>
      <c r="M42" s="303">
        <v>5.6114379999999997</v>
      </c>
      <c r="N42" s="303">
        <v>5.0894570000000003</v>
      </c>
      <c r="O42" s="303">
        <v>3.9817619999999998</v>
      </c>
      <c r="P42" s="303">
        <v>3.8404539999999998</v>
      </c>
      <c r="Q42" s="303">
        <v>4.0702499999999997</v>
      </c>
      <c r="R42" s="303">
        <v>3.3700380000000001</v>
      </c>
      <c r="S42" s="303">
        <v>3.7861660000000001</v>
      </c>
      <c r="T42" s="303">
        <v>5.5314589999999999</v>
      </c>
      <c r="U42" s="303">
        <v>5.3165339999999999</v>
      </c>
      <c r="X42" s="268">
        <v>6.81</v>
      </c>
      <c r="Y42" s="268">
        <v>7.39</v>
      </c>
      <c r="Z42" s="268">
        <v>8.16</v>
      </c>
      <c r="AA42" s="268">
        <v>9.24</v>
      </c>
      <c r="AB42" s="268">
        <v>10.23</v>
      </c>
      <c r="AC42" s="268">
        <v>11.28</v>
      </c>
      <c r="AD42" s="268">
        <v>12.03</v>
      </c>
      <c r="AE42" s="268">
        <v>12.04</v>
      </c>
      <c r="AF42" s="268">
        <v>12.76</v>
      </c>
      <c r="AG42" s="268">
        <v>13.66</v>
      </c>
      <c r="AH42" s="268">
        <v>14.65</v>
      </c>
      <c r="AI42" s="268">
        <v>15.75</v>
      </c>
      <c r="AJ42" s="268">
        <v>16.86</v>
      </c>
      <c r="AK42" s="268">
        <v>18.05</v>
      </c>
      <c r="AL42" s="268">
        <v>19.29</v>
      </c>
      <c r="AM42" s="268">
        <v>20.64</v>
      </c>
      <c r="AN42" s="268">
        <v>22.18</v>
      </c>
      <c r="AO42" s="268">
        <v>23.74</v>
      </c>
      <c r="AP42" s="268">
        <v>23.01</v>
      </c>
      <c r="AQ42" s="268">
        <v>23.71</v>
      </c>
      <c r="AR42" s="268">
        <v>24.9</v>
      </c>
    </row>
    <row r="43" spans="1:44" x14ac:dyDescent="0.35">
      <c r="A43" s="262" t="s">
        <v>133</v>
      </c>
      <c r="B43" s="303">
        <v>17.395199999999999</v>
      </c>
      <c r="C43" s="303">
        <v>11.91276</v>
      </c>
      <c r="D43" s="303">
        <v>9.74404</v>
      </c>
      <c r="E43" s="303">
        <v>16.751439999999999</v>
      </c>
      <c r="F43" s="303">
        <v>16.1084</v>
      </c>
      <c r="G43" s="303">
        <v>14.322469999999999</v>
      </c>
      <c r="H43" s="303">
        <v>13.054320000000001</v>
      </c>
      <c r="I43" s="303">
        <v>13.659280000000001</v>
      </c>
      <c r="J43" s="303">
        <v>10.39846</v>
      </c>
      <c r="K43" s="303">
        <v>25.804279999999999</v>
      </c>
      <c r="L43" s="303">
        <v>22.775569999999998</v>
      </c>
      <c r="M43" s="303">
        <v>21.38419</v>
      </c>
      <c r="N43" s="303">
        <v>23.985489999999999</v>
      </c>
      <c r="O43" s="303">
        <v>18.483029999999999</v>
      </c>
      <c r="P43" s="303">
        <v>19.12304</v>
      </c>
      <c r="Q43" s="303">
        <v>21.453939999999999</v>
      </c>
      <c r="R43" s="303">
        <v>21.930630000000001</v>
      </c>
      <c r="S43" s="303">
        <v>15.330880000000001</v>
      </c>
      <c r="T43" s="303">
        <v>17.477409999999999</v>
      </c>
      <c r="U43" s="303">
        <v>18.705690000000001</v>
      </c>
      <c r="X43" s="268">
        <v>0.13</v>
      </c>
      <c r="Y43" s="268">
        <v>0.14000000000000001</v>
      </c>
      <c r="Z43" s="268">
        <v>0.13</v>
      </c>
      <c r="AA43" s="268">
        <v>0.14000000000000001</v>
      </c>
      <c r="AB43" s="268">
        <v>0.14000000000000001</v>
      </c>
      <c r="AC43" s="268">
        <v>0.14000000000000001</v>
      </c>
      <c r="AD43" s="268">
        <v>0.14000000000000001</v>
      </c>
      <c r="AE43" s="268">
        <v>0.14000000000000001</v>
      </c>
      <c r="AF43" s="268">
        <v>0.14000000000000001</v>
      </c>
      <c r="AG43" s="268">
        <v>0.14000000000000001</v>
      </c>
      <c r="AH43" s="268">
        <v>0.15</v>
      </c>
      <c r="AI43" s="268">
        <v>0.16</v>
      </c>
      <c r="AJ43" s="268">
        <v>0.16</v>
      </c>
      <c r="AK43" s="268">
        <v>0.17</v>
      </c>
      <c r="AL43" s="268">
        <v>0.17</v>
      </c>
      <c r="AM43" s="268">
        <v>0.17</v>
      </c>
      <c r="AN43" s="268">
        <v>0.18</v>
      </c>
      <c r="AO43" s="268">
        <v>0.18</v>
      </c>
      <c r="AP43" s="268">
        <v>0.18</v>
      </c>
      <c r="AQ43" s="268">
        <v>0.18</v>
      </c>
      <c r="AR43" s="268">
        <v>0.18</v>
      </c>
    </row>
    <row r="44" spans="1:44" x14ac:dyDescent="0.35">
      <c r="A44" s="262" t="s">
        <v>134</v>
      </c>
      <c r="B44" s="303">
        <v>13.83567</v>
      </c>
      <c r="C44" s="303">
        <v>13.281459999999999</v>
      </c>
      <c r="D44" s="303">
        <v>10.17803</v>
      </c>
      <c r="E44" s="303">
        <v>9.0376840000000005</v>
      </c>
      <c r="F44" s="303">
        <v>9.4118519999999997</v>
      </c>
      <c r="G44" s="303">
        <v>8.4427400000000006</v>
      </c>
      <c r="H44" s="303">
        <v>8.8115430000000003</v>
      </c>
      <c r="I44" s="303">
        <v>6.5794499999999996</v>
      </c>
      <c r="J44" s="303">
        <v>5.8268420000000001</v>
      </c>
      <c r="K44" s="303">
        <v>4.5597409999999998</v>
      </c>
      <c r="L44" s="303">
        <v>4.2850830000000002</v>
      </c>
      <c r="M44" s="303">
        <v>3.7335530000000001</v>
      </c>
      <c r="N44" s="303">
        <v>3.7375319999999999</v>
      </c>
      <c r="O44" s="303">
        <v>3.4174530000000001</v>
      </c>
      <c r="P44" s="303">
        <v>2.6231249999999999</v>
      </c>
      <c r="Q44" s="303">
        <v>2.9706519999999998</v>
      </c>
      <c r="R44" s="303">
        <v>3.3921559999999999</v>
      </c>
      <c r="S44" s="303">
        <v>3.5204249999999999</v>
      </c>
      <c r="T44" s="303">
        <v>2.963428</v>
      </c>
      <c r="U44" s="303">
        <v>3.2056450000000001</v>
      </c>
      <c r="X44" s="268">
        <v>5.56</v>
      </c>
      <c r="Y44" s="268">
        <v>5.9</v>
      </c>
      <c r="Z44" s="268">
        <v>6.32</v>
      </c>
      <c r="AA44" s="268">
        <v>6.74</v>
      </c>
      <c r="AB44" s="268">
        <v>6.68</v>
      </c>
      <c r="AC44" s="268">
        <v>7.9</v>
      </c>
      <c r="AD44" s="268">
        <v>8.52</v>
      </c>
      <c r="AE44" s="268">
        <v>9.15</v>
      </c>
      <c r="AF44" s="268">
        <v>9.9</v>
      </c>
      <c r="AG44" s="268">
        <v>10.7</v>
      </c>
      <c r="AH44" s="268">
        <v>11.54</v>
      </c>
      <c r="AI44" s="268">
        <v>12.47</v>
      </c>
      <c r="AJ44" s="268">
        <v>13.42</v>
      </c>
      <c r="AK44" s="268">
        <v>14.39</v>
      </c>
      <c r="AL44" s="268">
        <v>15.4</v>
      </c>
      <c r="AM44" s="268">
        <v>16.46</v>
      </c>
      <c r="AN44" s="268">
        <v>17.489999999999998</v>
      </c>
      <c r="AO44" s="268">
        <v>18.45</v>
      </c>
      <c r="AP44" s="268">
        <v>19.05</v>
      </c>
      <c r="AQ44" s="268">
        <v>19.71</v>
      </c>
      <c r="AR44" s="268">
        <v>20.12</v>
      </c>
    </row>
    <row r="45" spans="1:44" x14ac:dyDescent="0.35">
      <c r="A45" s="262" t="s">
        <v>135</v>
      </c>
      <c r="B45" s="303">
        <v>1.7574099999999999</v>
      </c>
      <c r="C45" s="303">
        <v>1.195119</v>
      </c>
      <c r="D45" s="303">
        <v>1.1690290000000001</v>
      </c>
      <c r="E45" s="303">
        <v>1.208861</v>
      </c>
      <c r="F45" s="303">
        <v>1.005131</v>
      </c>
      <c r="G45" s="303">
        <v>0.97090699999999996</v>
      </c>
      <c r="H45" s="303">
        <v>1.6783969999999999</v>
      </c>
      <c r="I45" s="303">
        <v>0.96477000000000002</v>
      </c>
      <c r="J45" s="303">
        <v>0.71659499999999998</v>
      </c>
      <c r="K45" s="303">
        <v>0.63362399999999997</v>
      </c>
      <c r="L45" s="303">
        <v>0.876583</v>
      </c>
      <c r="M45" s="303">
        <v>6.7439840000000002</v>
      </c>
      <c r="N45" s="303">
        <v>2.2166549999999998</v>
      </c>
      <c r="O45" s="303">
        <v>2.0292720000000002</v>
      </c>
      <c r="P45" s="303">
        <v>2.4955370000000001</v>
      </c>
      <c r="Q45" s="303">
        <v>2.4113950000000002</v>
      </c>
      <c r="R45" s="303">
        <v>2.5948790000000002</v>
      </c>
      <c r="S45" s="303">
        <v>2.813199</v>
      </c>
      <c r="T45" s="303">
        <v>3.70045</v>
      </c>
      <c r="U45" s="303">
        <v>2.286727</v>
      </c>
      <c r="X45" s="268">
        <v>18.12</v>
      </c>
      <c r="Y45" s="268">
        <v>20.57</v>
      </c>
      <c r="Z45" s="268">
        <v>23.37</v>
      </c>
      <c r="AA45" s="268">
        <v>26.5</v>
      </c>
      <c r="AB45" s="268">
        <v>29.86</v>
      </c>
      <c r="AC45" s="268">
        <v>33.26</v>
      </c>
      <c r="AD45" s="268">
        <v>36.770000000000003</v>
      </c>
      <c r="AE45" s="268">
        <v>40.58</v>
      </c>
      <c r="AF45" s="268">
        <v>43.98</v>
      </c>
      <c r="AG45" s="268">
        <v>46.96</v>
      </c>
      <c r="AH45" s="268">
        <v>49.89</v>
      </c>
      <c r="AI45" s="268">
        <v>53.67</v>
      </c>
      <c r="AJ45" s="268">
        <v>58.03</v>
      </c>
      <c r="AK45" s="268">
        <v>62.47</v>
      </c>
      <c r="AL45" s="268">
        <v>66.63</v>
      </c>
      <c r="AM45" s="268">
        <v>70.56</v>
      </c>
      <c r="AN45" s="268">
        <v>74.97</v>
      </c>
      <c r="AO45" s="268">
        <v>79.97</v>
      </c>
      <c r="AP45" s="268">
        <v>83.2</v>
      </c>
      <c r="AQ45" s="268">
        <v>80.150000000000006</v>
      </c>
      <c r="AR45" s="268">
        <v>81.75</v>
      </c>
    </row>
    <row r="46" spans="1:44" x14ac:dyDescent="0.35">
      <c r="A46" s="262" t="s">
        <v>136</v>
      </c>
      <c r="B46" s="303">
        <v>5.5354140000000003</v>
      </c>
      <c r="C46" s="303">
        <v>7.1638060000000001</v>
      </c>
      <c r="D46" s="303">
        <v>5.9254319999999998</v>
      </c>
      <c r="E46" s="303">
        <v>4.9949560000000002</v>
      </c>
      <c r="F46" s="303">
        <v>4.9659579999999997</v>
      </c>
      <c r="G46" s="303">
        <v>5.3395359999999998</v>
      </c>
      <c r="H46" s="303">
        <v>4.852195</v>
      </c>
      <c r="I46" s="303">
        <v>5.450494</v>
      </c>
      <c r="J46" s="303">
        <v>4.7587669999999997</v>
      </c>
      <c r="K46" s="303">
        <v>3.4565410000000001</v>
      </c>
      <c r="L46" s="303">
        <v>3.5217879999999999</v>
      </c>
      <c r="M46" s="303">
        <v>3.914364</v>
      </c>
      <c r="N46" s="303">
        <v>3.8318509999999999</v>
      </c>
      <c r="O46" s="303">
        <v>4.9562470000000003</v>
      </c>
      <c r="P46" s="303">
        <v>4.284764</v>
      </c>
      <c r="Q46" s="303">
        <v>4.3386950000000004</v>
      </c>
      <c r="R46" s="303">
        <v>4.3577810000000001</v>
      </c>
      <c r="S46" s="303">
        <v>3.8583910000000001</v>
      </c>
      <c r="T46" s="303">
        <v>5.1992750000000001</v>
      </c>
      <c r="U46" s="303">
        <v>4.2223309999999996</v>
      </c>
      <c r="X46" s="268">
        <v>12.87</v>
      </c>
      <c r="Y46" s="268">
        <v>13.61</v>
      </c>
      <c r="Z46" s="268">
        <v>14.36</v>
      </c>
      <c r="AA46" s="268">
        <v>15.05</v>
      </c>
      <c r="AB46" s="268">
        <v>15.77</v>
      </c>
      <c r="AC46" s="268">
        <v>16.73</v>
      </c>
      <c r="AD46" s="268">
        <v>17.86</v>
      </c>
      <c r="AE46" s="268">
        <v>18.95</v>
      </c>
      <c r="AF46" s="268">
        <v>20</v>
      </c>
      <c r="AG46" s="268">
        <v>20.93</v>
      </c>
      <c r="AH46" s="268">
        <v>21.77</v>
      </c>
      <c r="AI46" s="268">
        <v>22.79</v>
      </c>
      <c r="AJ46" s="268">
        <v>23.94</v>
      </c>
      <c r="AK46" s="268">
        <v>24.49</v>
      </c>
      <c r="AL46" s="268">
        <v>25.56</v>
      </c>
      <c r="AM46" s="268">
        <v>27.69</v>
      </c>
      <c r="AN46" s="268">
        <v>29.67</v>
      </c>
      <c r="AO46" s="268">
        <v>30.42</v>
      </c>
      <c r="AP46" s="268">
        <v>29.72</v>
      </c>
      <c r="AQ46" s="268">
        <v>30.97</v>
      </c>
      <c r="AR46" s="268">
        <v>32.61</v>
      </c>
    </row>
    <row r="47" spans="1:44" x14ac:dyDescent="0.35">
      <c r="A47" s="262" t="s">
        <v>137</v>
      </c>
      <c r="B47" s="303">
        <v>7.7249509999999999</v>
      </c>
      <c r="C47" s="303">
        <v>14.95274</v>
      </c>
      <c r="D47" s="303">
        <v>25.852679999999999</v>
      </c>
      <c r="E47" s="303">
        <v>35.490600000000001</v>
      </c>
      <c r="F47" s="303">
        <v>33.094050000000003</v>
      </c>
      <c r="G47" s="303">
        <v>35.843559999999997</v>
      </c>
      <c r="H47" s="303">
        <v>31.112639999999999</v>
      </c>
      <c r="I47" s="303">
        <v>27.448399999999999</v>
      </c>
      <c r="J47" s="303">
        <v>38.965110000000003</v>
      </c>
      <c r="K47" s="303">
        <v>33.117609999999999</v>
      </c>
      <c r="L47" s="303">
        <v>27.046720000000001</v>
      </c>
      <c r="M47" s="303">
        <v>22.472280000000001</v>
      </c>
      <c r="N47" s="303">
        <v>15.187519999999999</v>
      </c>
      <c r="O47" s="303">
        <v>14.8032</v>
      </c>
      <c r="P47" s="303">
        <v>13.129899999999999</v>
      </c>
      <c r="Q47" s="303">
        <v>12.97138</v>
      </c>
      <c r="R47" s="303">
        <v>12.261649999999999</v>
      </c>
      <c r="S47" s="303">
        <v>13.97073</v>
      </c>
      <c r="T47" s="303">
        <v>13.62933</v>
      </c>
      <c r="U47" s="303">
        <v>16.461690000000001</v>
      </c>
      <c r="X47" s="268">
        <v>0.67</v>
      </c>
      <c r="Y47" s="268">
        <v>0.74</v>
      </c>
      <c r="Z47" s="268">
        <v>0.79</v>
      </c>
      <c r="AA47" s="268">
        <v>0.85</v>
      </c>
      <c r="AB47" s="268">
        <v>0.89</v>
      </c>
      <c r="AC47" s="268">
        <v>0.92</v>
      </c>
      <c r="AD47" s="268">
        <v>0.98</v>
      </c>
      <c r="AE47" s="268">
        <v>1</v>
      </c>
      <c r="AF47" s="268">
        <v>1.1000000000000001</v>
      </c>
      <c r="AG47" s="268">
        <v>1.18</v>
      </c>
      <c r="AH47" s="268">
        <v>1.21</v>
      </c>
      <c r="AI47" s="268">
        <v>1.28</v>
      </c>
      <c r="AJ47" s="268">
        <v>1.29</v>
      </c>
      <c r="AK47" s="268">
        <v>1.31</v>
      </c>
      <c r="AL47" s="268">
        <v>1.38</v>
      </c>
      <c r="AM47" s="268">
        <v>1.46</v>
      </c>
      <c r="AN47" s="268">
        <v>1.51</v>
      </c>
      <c r="AO47" s="268">
        <v>1.53</v>
      </c>
      <c r="AP47" s="268">
        <v>1.47</v>
      </c>
      <c r="AQ47" s="268">
        <v>1.45</v>
      </c>
      <c r="AR47" s="268">
        <v>1.42</v>
      </c>
    </row>
    <row r="48" spans="1:44" x14ac:dyDescent="0.35">
      <c r="A48" s="262" t="s">
        <v>138</v>
      </c>
      <c r="B48" s="303">
        <v>28.84197</v>
      </c>
      <c r="C48" s="303">
        <v>26.438130000000001</v>
      </c>
      <c r="D48" s="303">
        <v>23.670390000000001</v>
      </c>
      <c r="E48" s="303">
        <v>21.848710000000001</v>
      </c>
      <c r="F48" s="303">
        <v>16.07489</v>
      </c>
      <c r="G48" s="303">
        <v>14.215619999999999</v>
      </c>
      <c r="H48" s="303">
        <v>8.3145430000000005</v>
      </c>
      <c r="I48" s="303">
        <v>8.4165279999999996</v>
      </c>
      <c r="J48" s="303">
        <v>8.7225570000000001</v>
      </c>
      <c r="K48" s="303">
        <v>6.0186780000000004</v>
      </c>
      <c r="L48" s="303">
        <v>6.5683530000000001</v>
      </c>
      <c r="M48" s="303">
        <v>6.2276600000000002</v>
      </c>
      <c r="N48" s="303">
        <v>7.4763279999999996</v>
      </c>
      <c r="O48" s="303">
        <v>7.5997479999999999</v>
      </c>
      <c r="P48" s="303">
        <v>10.01972</v>
      </c>
      <c r="Q48" s="303">
        <v>10.214119999999999</v>
      </c>
      <c r="R48" s="303">
        <v>9.2455829999999999</v>
      </c>
      <c r="S48" s="303">
        <v>7.3422859999999996</v>
      </c>
      <c r="T48" s="303">
        <v>8.5765279999999997</v>
      </c>
      <c r="U48" s="303">
        <v>6.4057979999999999</v>
      </c>
      <c r="X48" s="268">
        <v>0.9</v>
      </c>
      <c r="Y48" s="268">
        <v>0.88</v>
      </c>
      <c r="Z48" s="268">
        <v>0.89</v>
      </c>
      <c r="AA48" s="268">
        <v>0.91</v>
      </c>
      <c r="AB48" s="268">
        <v>0.88</v>
      </c>
      <c r="AC48" s="268">
        <v>0.97</v>
      </c>
      <c r="AD48" s="268">
        <v>1.08</v>
      </c>
      <c r="AE48" s="268">
        <v>1.19</v>
      </c>
      <c r="AF48" s="268">
        <v>1.3</v>
      </c>
      <c r="AG48" s="268">
        <v>1.37</v>
      </c>
      <c r="AH48" s="268">
        <v>1.44</v>
      </c>
      <c r="AI48" s="268">
        <v>1.48</v>
      </c>
      <c r="AJ48" s="268">
        <v>1.55</v>
      </c>
      <c r="AK48" s="268">
        <v>1.59</v>
      </c>
      <c r="AL48" s="268">
        <v>1.65</v>
      </c>
      <c r="AM48" s="268">
        <v>1.6</v>
      </c>
      <c r="AN48" s="268">
        <v>1.59</v>
      </c>
      <c r="AO48" s="268">
        <v>1.62</v>
      </c>
      <c r="AP48" s="268">
        <v>1.48</v>
      </c>
      <c r="AQ48" s="268">
        <v>1.5</v>
      </c>
      <c r="AR48" s="268">
        <v>1.55</v>
      </c>
    </row>
    <row r="49" spans="1:44" x14ac:dyDescent="0.35">
      <c r="A49" s="262" t="s">
        <v>139</v>
      </c>
      <c r="B49" s="303">
        <v>33.741610000000001</v>
      </c>
      <c r="C49" s="303">
        <v>21.06663</v>
      </c>
      <c r="D49" s="303">
        <v>21.187139999999999</v>
      </c>
      <c r="E49" s="303">
        <v>23.445599999999999</v>
      </c>
      <c r="F49" s="303">
        <v>36.463700000000003</v>
      </c>
      <c r="G49" s="303">
        <v>21.555029999999999</v>
      </c>
      <c r="H49" s="303">
        <v>30.987739999999999</v>
      </c>
      <c r="I49" s="303">
        <v>32.939149999999998</v>
      </c>
      <c r="J49" s="303">
        <v>27.167259999999999</v>
      </c>
      <c r="K49" s="303">
        <v>63.972540000000002</v>
      </c>
      <c r="L49" s="303">
        <v>49.887099999999997</v>
      </c>
      <c r="M49" s="303">
        <v>46.665230000000001</v>
      </c>
      <c r="N49" s="303">
        <v>67.031940000000006</v>
      </c>
      <c r="O49" s="303">
        <v>87.133089999999996</v>
      </c>
      <c r="P49" s="303">
        <v>40.371670000000002</v>
      </c>
      <c r="Q49" s="303">
        <v>45.463839999999998</v>
      </c>
      <c r="R49" s="303">
        <v>39.36159</v>
      </c>
      <c r="S49" s="303">
        <v>50.541649999999997</v>
      </c>
      <c r="T49" s="303">
        <v>60.96</v>
      </c>
      <c r="U49" s="303">
        <v>44.360500000000002</v>
      </c>
      <c r="X49" s="268" t="s">
        <v>150</v>
      </c>
      <c r="Y49" s="268" t="s">
        <v>150</v>
      </c>
      <c r="Z49" s="268" t="s">
        <v>150</v>
      </c>
      <c r="AA49" s="268" t="s">
        <v>150</v>
      </c>
      <c r="AB49" s="268" t="s">
        <v>150</v>
      </c>
      <c r="AC49" s="268" t="s">
        <v>150</v>
      </c>
      <c r="AD49" s="268" t="s">
        <v>150</v>
      </c>
      <c r="AE49" s="268" t="s">
        <v>150</v>
      </c>
      <c r="AF49" s="268" t="s">
        <v>150</v>
      </c>
      <c r="AG49" s="268" t="s">
        <v>150</v>
      </c>
      <c r="AH49" s="268" t="s">
        <v>150</v>
      </c>
      <c r="AI49" s="268" t="s">
        <v>150</v>
      </c>
      <c r="AJ49" s="268" t="s">
        <v>150</v>
      </c>
      <c r="AK49" s="268" t="s">
        <v>150</v>
      </c>
      <c r="AL49" s="268" t="s">
        <v>150</v>
      </c>
      <c r="AM49" s="268" t="s">
        <v>150</v>
      </c>
      <c r="AN49" s="268" t="s">
        <v>150</v>
      </c>
      <c r="AO49" s="268" t="s">
        <v>150</v>
      </c>
      <c r="AP49" s="268" t="s">
        <v>150</v>
      </c>
      <c r="AQ49" s="268" t="s">
        <v>150</v>
      </c>
      <c r="AR49" s="268" t="s">
        <v>150</v>
      </c>
    </row>
    <row r="50" spans="1:44" x14ac:dyDescent="0.35">
      <c r="A50" s="262" t="s">
        <v>140</v>
      </c>
      <c r="B50" s="303">
        <v>1.829024</v>
      </c>
      <c r="C50" s="303">
        <v>1.88513</v>
      </c>
      <c r="D50" s="303">
        <v>1.769136</v>
      </c>
      <c r="E50" s="303">
        <v>1.650841</v>
      </c>
      <c r="F50" s="303">
        <v>1.519272</v>
      </c>
      <c r="G50" s="303">
        <v>1.0615669999999999</v>
      </c>
      <c r="H50" s="303">
        <v>1.5214399999999999</v>
      </c>
      <c r="I50" s="303">
        <v>2.1366529999999999</v>
      </c>
      <c r="J50" s="303">
        <v>2.0643280000000002</v>
      </c>
      <c r="K50" s="303">
        <v>1.403939</v>
      </c>
      <c r="L50" s="303">
        <v>1.8628750000000001</v>
      </c>
      <c r="M50" s="303">
        <v>2.3842089999999998</v>
      </c>
      <c r="N50" s="303">
        <v>2.570262</v>
      </c>
      <c r="O50" s="303">
        <v>4.045839</v>
      </c>
      <c r="P50" s="303">
        <v>6.9355659999999997</v>
      </c>
      <c r="Q50" s="303">
        <v>10.7187</v>
      </c>
      <c r="R50" s="303">
        <v>31.36749</v>
      </c>
      <c r="S50" s="303"/>
      <c r="T50" s="303"/>
      <c r="U50" s="303"/>
      <c r="X50" s="268">
        <v>38.4</v>
      </c>
      <c r="Y50" s="268">
        <v>40.61</v>
      </c>
      <c r="Z50" s="268">
        <v>42.49</v>
      </c>
      <c r="AA50" s="268">
        <v>44.67</v>
      </c>
      <c r="AB50" s="268">
        <v>46.74</v>
      </c>
      <c r="AC50" s="268">
        <v>48.37</v>
      </c>
      <c r="AD50" s="268">
        <v>50.31</v>
      </c>
      <c r="AE50" s="268">
        <v>51.05</v>
      </c>
      <c r="AF50" s="268">
        <v>54.98</v>
      </c>
      <c r="AG50" s="268">
        <v>47.99</v>
      </c>
      <c r="AH50" s="268">
        <v>49.14</v>
      </c>
      <c r="AI50" s="268">
        <v>51.51</v>
      </c>
      <c r="AJ50" s="268">
        <v>51.41</v>
      </c>
      <c r="AK50" s="268">
        <v>37.020000000000003</v>
      </c>
      <c r="AL50" s="268">
        <v>33.549999999999997</v>
      </c>
      <c r="AM50" s="268">
        <v>31.85</v>
      </c>
      <c r="AN50" s="268">
        <v>32.090000000000003</v>
      </c>
      <c r="AO50" s="268">
        <v>32.54</v>
      </c>
      <c r="AP50" s="268">
        <v>29.77</v>
      </c>
      <c r="AQ50" s="268">
        <v>29.27</v>
      </c>
      <c r="AR50" s="268">
        <v>29.85</v>
      </c>
    </row>
    <row r="51" spans="1:44" x14ac:dyDescent="0.35">
      <c r="A51" s="304" t="s">
        <v>141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X51" s="268" t="s">
        <v>150</v>
      </c>
      <c r="Y51" s="268" t="s">
        <v>150</v>
      </c>
      <c r="Z51" s="268" t="s">
        <v>150</v>
      </c>
      <c r="AA51" s="268" t="s">
        <v>150</v>
      </c>
      <c r="AB51" s="268" t="s">
        <v>150</v>
      </c>
      <c r="AC51" s="268" t="s">
        <v>150</v>
      </c>
      <c r="AD51" s="268" t="s">
        <v>150</v>
      </c>
      <c r="AE51" s="268" t="s">
        <v>150</v>
      </c>
      <c r="AF51" s="268" t="s">
        <v>150</v>
      </c>
      <c r="AG51" s="268" t="s">
        <v>150</v>
      </c>
      <c r="AH51" s="268" t="s">
        <v>150</v>
      </c>
      <c r="AI51" s="268" t="s">
        <v>150</v>
      </c>
      <c r="AJ51" s="268" t="s">
        <v>150</v>
      </c>
      <c r="AK51" s="268" t="s">
        <v>150</v>
      </c>
      <c r="AL51" s="268" t="s">
        <v>150</v>
      </c>
      <c r="AM51" s="268" t="s">
        <v>150</v>
      </c>
      <c r="AN51" s="268" t="s">
        <v>150</v>
      </c>
      <c r="AO51" s="268" t="s">
        <v>150</v>
      </c>
      <c r="AP51" s="268" t="s">
        <v>150</v>
      </c>
      <c r="AQ51" s="268" t="s">
        <v>150</v>
      </c>
      <c r="AR51" s="268" t="s">
        <v>150</v>
      </c>
    </row>
    <row r="52" spans="1:44" x14ac:dyDescent="0.35">
      <c r="A52" s="265" t="s">
        <v>142</v>
      </c>
      <c r="B52" s="303">
        <v>2.4539029999999999</v>
      </c>
      <c r="C52" s="303">
        <v>3.692215</v>
      </c>
      <c r="D52" s="303">
        <v>4.6100219999999998</v>
      </c>
      <c r="E52" s="303">
        <v>5.2412299999999998</v>
      </c>
      <c r="F52" s="303">
        <v>6.9524559999999997</v>
      </c>
      <c r="G52" s="303">
        <v>6.7451049999999997</v>
      </c>
      <c r="H52" s="303">
        <v>7.8997869999999999</v>
      </c>
      <c r="I52" s="303">
        <v>8.5338259999999995</v>
      </c>
      <c r="J52" s="303">
        <v>24.32199</v>
      </c>
      <c r="K52" s="303">
        <v>11.546810000000001</v>
      </c>
      <c r="L52" s="303">
        <v>9.2516649999999991</v>
      </c>
      <c r="M52" s="303">
        <v>7.714804</v>
      </c>
      <c r="N52" s="303">
        <v>7.1226739999999999</v>
      </c>
      <c r="O52" s="303">
        <v>7.0237850000000002</v>
      </c>
      <c r="P52" s="303">
        <v>7.5913209999999998</v>
      </c>
      <c r="Q52" s="303">
        <v>6.4761009999999999</v>
      </c>
      <c r="R52" s="303">
        <v>6.1816040000000001</v>
      </c>
      <c r="S52" s="303">
        <v>4.6190870000000004</v>
      </c>
      <c r="T52" s="303">
        <v>6.1014020000000002</v>
      </c>
      <c r="U52" s="303">
        <v>4.5290790000000003</v>
      </c>
      <c r="V52" s="328"/>
      <c r="X52" s="268">
        <v>10.8</v>
      </c>
      <c r="Y52" s="268">
        <v>11.04</v>
      </c>
      <c r="Z52" s="268">
        <v>11.04</v>
      </c>
      <c r="AA52" s="268">
        <v>11.38</v>
      </c>
      <c r="AB52" s="268">
        <v>11.69</v>
      </c>
      <c r="AC52" s="268">
        <v>12.25</v>
      </c>
      <c r="AD52" s="268">
        <v>12.67</v>
      </c>
      <c r="AE52" s="268">
        <v>13.14</v>
      </c>
      <c r="AF52" s="268">
        <v>12.95</v>
      </c>
      <c r="AG52" s="268">
        <v>13.56</v>
      </c>
      <c r="AH52" s="268">
        <v>13.72</v>
      </c>
      <c r="AI52" s="268">
        <v>14.16</v>
      </c>
      <c r="AJ52" s="268">
        <v>14.57</v>
      </c>
      <c r="AK52" s="268">
        <v>14.83</v>
      </c>
      <c r="AL52" s="268">
        <v>15.18</v>
      </c>
      <c r="AM52" s="268">
        <v>15.53</v>
      </c>
      <c r="AN52" s="268">
        <v>15.66</v>
      </c>
      <c r="AO52" s="268">
        <v>15.33</v>
      </c>
      <c r="AP52" s="268">
        <v>14.83</v>
      </c>
      <c r="AQ52" s="268">
        <v>14.9</v>
      </c>
      <c r="AR52" s="268">
        <v>14.6</v>
      </c>
    </row>
    <row r="53" spans="1:44" x14ac:dyDescent="0.35">
      <c r="A53" s="249" t="s">
        <v>143</v>
      </c>
      <c r="B53" s="250">
        <f t="shared" ref="B53:U53" si="0">SUMPRODUCT(B5:B37,X5:X37)/SUM(X5:X37)</f>
        <v>9.4323970376981716</v>
      </c>
      <c r="C53" s="250">
        <f t="shared" si="0"/>
        <v>12.63175185076719</v>
      </c>
      <c r="D53" s="250">
        <f t="shared" si="0"/>
        <v>10.996771663762695</v>
      </c>
      <c r="E53" s="250">
        <f t="shared" si="0"/>
        <v>8.7849001526586026</v>
      </c>
      <c r="F53" s="250">
        <f t="shared" si="0"/>
        <v>8.3636620957530354</v>
      </c>
      <c r="G53" s="250">
        <f t="shared" si="0"/>
        <v>7.9019597120002212</v>
      </c>
      <c r="H53" s="250">
        <f t="shared" si="0"/>
        <v>7.042705131706807</v>
      </c>
      <c r="I53" s="250">
        <f t="shared" si="0"/>
        <v>7.011714143176957</v>
      </c>
      <c r="J53" s="250">
        <f t="shared" si="0"/>
        <v>7.014571067573498</v>
      </c>
      <c r="K53" s="250">
        <f t="shared" si="0"/>
        <v>6.6194948434361143</v>
      </c>
      <c r="L53" s="250">
        <f t="shared" si="0"/>
        <v>5.4166106470098283</v>
      </c>
      <c r="M53" s="250">
        <f t="shared" si="0"/>
        <v>5.4918533534711687</v>
      </c>
      <c r="N53" s="250">
        <f t="shared" si="0"/>
        <v>4.8688097405111037</v>
      </c>
      <c r="O53" s="250">
        <f t="shared" si="0"/>
        <v>4.9277324024702613</v>
      </c>
      <c r="P53" s="250">
        <f t="shared" si="0"/>
        <v>4.7968318657071904</v>
      </c>
      <c r="Q53" s="250">
        <f t="shared" si="0"/>
        <v>4.8128886660141266</v>
      </c>
      <c r="R53" s="250">
        <f t="shared" si="0"/>
        <v>5.05308904264957</v>
      </c>
      <c r="S53" s="250">
        <f t="shared" si="0"/>
        <v>5.1372808646887043</v>
      </c>
      <c r="T53" s="250">
        <f t="shared" si="0"/>
        <v>6.8616461158646063</v>
      </c>
      <c r="U53" s="250">
        <f t="shared" si="0"/>
        <v>6.0190891252610514</v>
      </c>
      <c r="V53" s="308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</row>
    <row r="54" spans="1:44" x14ac:dyDescent="0.35">
      <c r="A54" s="389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407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</row>
    <row r="55" spans="1:44" x14ac:dyDescent="0.35">
      <c r="A55" s="269" t="s">
        <v>145</v>
      </c>
      <c r="B55" s="270">
        <f t="shared" ref="B55:U55" si="1">AVERAGE(B5:B37)</f>
        <v>13.670010064516127</v>
      </c>
      <c r="C55" s="270">
        <f t="shared" si="1"/>
        <v>15.595785741935488</v>
      </c>
      <c r="D55" s="270">
        <f t="shared" si="1"/>
        <v>14.390899677419357</v>
      </c>
      <c r="E55" s="270">
        <f t="shared" si="1"/>
        <v>12.53025412903226</v>
      </c>
      <c r="F55" s="270">
        <f t="shared" si="1"/>
        <v>11.925207419354834</v>
      </c>
      <c r="G55" s="270">
        <f t="shared" si="1"/>
        <v>14.486071161290321</v>
      </c>
      <c r="H55" s="270">
        <f t="shared" si="1"/>
        <v>12.815194</v>
      </c>
      <c r="I55" s="270">
        <f t="shared" si="1"/>
        <v>11.003970193548387</v>
      </c>
      <c r="J55" s="270">
        <f t="shared" si="1"/>
        <v>12.773872516129032</v>
      </c>
      <c r="K55" s="270">
        <f t="shared" si="1"/>
        <v>10.371142406249998</v>
      </c>
      <c r="L55" s="270">
        <f t="shared" si="1"/>
        <v>9.2646509354838731</v>
      </c>
      <c r="M55" s="270">
        <f t="shared" si="1"/>
        <v>9.1227665312500008</v>
      </c>
      <c r="N55" s="270">
        <f t="shared" si="1"/>
        <v>9.4239209374999966</v>
      </c>
      <c r="O55" s="270">
        <f t="shared" si="1"/>
        <v>9.8292710000000056</v>
      </c>
      <c r="P55" s="270">
        <f t="shared" si="1"/>
        <v>9.762072580645162</v>
      </c>
      <c r="Q55" s="270">
        <f t="shared" si="1"/>
        <v>9.3450903870967732</v>
      </c>
      <c r="R55" s="270">
        <f t="shared" si="1"/>
        <v>9.1904264193548375</v>
      </c>
      <c r="S55" s="270">
        <f t="shared" si="1"/>
        <v>9.0831619354838722</v>
      </c>
      <c r="T55" s="270">
        <f t="shared" si="1"/>
        <v>12.138723290322581</v>
      </c>
      <c r="U55" s="270">
        <f t="shared" si="1"/>
        <v>9.7353105806451605</v>
      </c>
      <c r="V55" s="308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</row>
    <row r="56" spans="1:44" x14ac:dyDescent="0.35">
      <c r="A56" s="241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328"/>
    </row>
    <row r="57" spans="1:44" x14ac:dyDescent="0.35">
      <c r="A57" s="249" t="s">
        <v>146</v>
      </c>
      <c r="B57" s="250">
        <f t="shared" ref="B57:U57" si="2">SUMPRODUCT(B39:B50,X39:X50)/SUM(X39:X50)</f>
        <v>2.6585715946872317</v>
      </c>
      <c r="C57" s="250">
        <f t="shared" si="2"/>
        <v>3.0332228390126907</v>
      </c>
      <c r="D57" s="250">
        <f t="shared" si="2"/>
        <v>2.7821487079488505</v>
      </c>
      <c r="E57" s="250">
        <f t="shared" si="2"/>
        <v>2.4976479692300955</v>
      </c>
      <c r="F57" s="250">
        <f t="shared" si="2"/>
        <v>2.1871236018673987</v>
      </c>
      <c r="G57" s="250">
        <f t="shared" si="2"/>
        <v>2.2280396827940625</v>
      </c>
      <c r="H57" s="250">
        <f t="shared" si="2"/>
        <v>4.5497661354282632</v>
      </c>
      <c r="I57" s="250">
        <f t="shared" si="2"/>
        <v>4.2703658225806453</v>
      </c>
      <c r="J57" s="250">
        <f t="shared" si="2"/>
        <v>3.7512183638832095</v>
      </c>
      <c r="K57" s="250">
        <f t="shared" si="2"/>
        <v>3.4396598322438741</v>
      </c>
      <c r="L57" s="250">
        <f t="shared" si="2"/>
        <v>3.6065802581665838</v>
      </c>
      <c r="M57" s="250">
        <f t="shared" si="2"/>
        <v>4.2017563116789942</v>
      </c>
      <c r="N57" s="250">
        <f t="shared" si="2"/>
        <v>3.2519791004237733</v>
      </c>
      <c r="O57" s="250">
        <f t="shared" si="2"/>
        <v>3.1855597381724583</v>
      </c>
      <c r="P57" s="250">
        <f t="shared" si="2"/>
        <v>3.1545186636682274</v>
      </c>
      <c r="Q57" s="250">
        <f t="shared" si="2"/>
        <v>3.4715398663829</v>
      </c>
      <c r="R57" s="250">
        <f t="shared" si="2"/>
        <v>4.6702628973002289</v>
      </c>
      <c r="S57" s="250">
        <f t="shared" si="2"/>
        <v>2.705094186830078</v>
      </c>
      <c r="T57" s="250">
        <f t="shared" si="2"/>
        <v>3.0329679284861748</v>
      </c>
      <c r="U57" s="250">
        <f t="shared" si="2"/>
        <v>2.8348936943741974</v>
      </c>
      <c r="V57" s="308"/>
    </row>
    <row r="58" spans="1:44" x14ac:dyDescent="0.35">
      <c r="A58" s="389" t="s">
        <v>216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407"/>
    </row>
    <row r="59" spans="1:44" x14ac:dyDescent="0.35">
      <c r="A59" s="269" t="s">
        <v>147</v>
      </c>
      <c r="B59" s="270">
        <f t="shared" ref="B59:U59" si="3">AVERAGE(B39:B50)</f>
        <v>12.156986363636365</v>
      </c>
      <c r="C59" s="270">
        <f t="shared" si="3"/>
        <v>11.109965363636364</v>
      </c>
      <c r="D59" s="270">
        <f t="shared" si="3"/>
        <v>10.941154545454545</v>
      </c>
      <c r="E59" s="270">
        <f t="shared" si="3"/>
        <v>12.156853363636365</v>
      </c>
      <c r="F59" s="270">
        <f t="shared" si="3"/>
        <v>12.495600454545455</v>
      </c>
      <c r="G59" s="270">
        <f t="shared" si="3"/>
        <v>10.841429363636363</v>
      </c>
      <c r="H59" s="270">
        <f t="shared" si="3"/>
        <v>13.542868250000003</v>
      </c>
      <c r="I59" s="270">
        <f t="shared" si="3"/>
        <v>13.577966583333334</v>
      </c>
      <c r="J59" s="270">
        <f t="shared" si="3"/>
        <v>12.656430499999999</v>
      </c>
      <c r="K59" s="270">
        <f t="shared" si="3"/>
        <v>15.891689916666666</v>
      </c>
      <c r="L59" s="270">
        <f t="shared" si="3"/>
        <v>13.967684166666666</v>
      </c>
      <c r="M59" s="270">
        <f t="shared" si="3"/>
        <v>12.886350916666666</v>
      </c>
      <c r="N59" s="270">
        <f t="shared" si="3"/>
        <v>13.654574333333334</v>
      </c>
      <c r="O59" s="270">
        <f t="shared" si="3"/>
        <v>14.594162166666669</v>
      </c>
      <c r="P59" s="270">
        <f t="shared" si="3"/>
        <v>10.710561</v>
      </c>
      <c r="Q59" s="270">
        <f t="shared" si="3"/>
        <v>11.745281499999999</v>
      </c>
      <c r="R59" s="270">
        <f t="shared" si="3"/>
        <v>12.840813583333334</v>
      </c>
      <c r="S59" s="270">
        <f t="shared" si="3"/>
        <v>11.924822818181816</v>
      </c>
      <c r="T59" s="270">
        <f t="shared" si="3"/>
        <v>13.554185272727272</v>
      </c>
      <c r="U59" s="270">
        <f t="shared" si="3"/>
        <v>12.674218727272727</v>
      </c>
      <c r="V59" s="308"/>
    </row>
    <row r="60" spans="1:44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328"/>
    </row>
    <row r="61" spans="1:44" x14ac:dyDescent="0.35">
      <c r="A61" s="249" t="s">
        <v>148</v>
      </c>
      <c r="B61" s="250">
        <f t="shared" ref="B61:U61" si="4">SUMPRODUCT(B5:B52,X5:X52)/SUM(X5:X52)</f>
        <v>6.4404643198044313</v>
      </c>
      <c r="C61" s="250">
        <f t="shared" si="4"/>
        <v>8.3808266655652126</v>
      </c>
      <c r="D61" s="250">
        <f t="shared" si="4"/>
        <v>7.4060826151953529</v>
      </c>
      <c r="E61" s="250">
        <f t="shared" si="4"/>
        <v>6.0877411427684311</v>
      </c>
      <c r="F61" s="250">
        <f t="shared" si="4"/>
        <v>5.7658736777183348</v>
      </c>
      <c r="G61" s="250">
        <f t="shared" si="4"/>
        <v>5.5299465619049109</v>
      </c>
      <c r="H61" s="250">
        <f t="shared" si="4"/>
        <v>6.0318919003831413</v>
      </c>
      <c r="I61" s="250">
        <f t="shared" si="4"/>
        <v>5.905128701349482</v>
      </c>
      <c r="J61" s="250">
        <f t="shared" si="4"/>
        <v>5.9639401648221364</v>
      </c>
      <c r="K61" s="250">
        <f t="shared" si="4"/>
        <v>5.408377569396591</v>
      </c>
      <c r="L61" s="250">
        <f t="shared" si="4"/>
        <v>4.739958553843576</v>
      </c>
      <c r="M61" s="250">
        <f t="shared" si="4"/>
        <v>4.999111552138781</v>
      </c>
      <c r="N61" s="250">
        <f t="shared" si="4"/>
        <v>4.246462163114912</v>
      </c>
      <c r="O61" s="250">
        <f t="shared" si="4"/>
        <v>4.2642751072011986</v>
      </c>
      <c r="P61" s="250">
        <f t="shared" si="4"/>
        <v>4.1760274875814822</v>
      </c>
      <c r="Q61" s="250">
        <f t="shared" si="4"/>
        <v>4.2906332252545241</v>
      </c>
      <c r="R61" s="250">
        <f t="shared" si="4"/>
        <v>4.9105812092303553</v>
      </c>
      <c r="S61" s="250">
        <f t="shared" si="4"/>
        <v>4.1140698147621588</v>
      </c>
      <c r="T61" s="250">
        <f t="shared" si="4"/>
        <v>5.2290481912110707</v>
      </c>
      <c r="U61" s="250">
        <f t="shared" si="4"/>
        <v>4.6521266768037961</v>
      </c>
      <c r="V61" s="308"/>
    </row>
    <row r="62" spans="1:44" x14ac:dyDescent="0.35">
      <c r="A62" s="389" t="s">
        <v>216</v>
      </c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407"/>
    </row>
    <row r="63" spans="1:44" x14ac:dyDescent="0.35">
      <c r="A63" s="269" t="s">
        <v>149</v>
      </c>
      <c r="B63" s="270">
        <f t="shared" ref="B63:U63" si="5">AVERAGE(B5:B52)</f>
        <v>13.022117790697671</v>
      </c>
      <c r="C63" s="270">
        <f t="shared" si="5"/>
        <v>14.171423069767446</v>
      </c>
      <c r="D63" s="270">
        <f t="shared" si="5"/>
        <v>13.280944465116278</v>
      </c>
      <c r="E63" s="270">
        <f t="shared" si="5"/>
        <v>12.265220813953491</v>
      </c>
      <c r="F63" s="270">
        <f t="shared" si="5"/>
        <v>11.955476534883719</v>
      </c>
      <c r="G63" s="270">
        <f t="shared" si="5"/>
        <v>13.373698465116275</v>
      </c>
      <c r="H63" s="270">
        <f t="shared" si="5"/>
        <v>12.901936818181817</v>
      </c>
      <c r="I63" s="270">
        <f t="shared" si="5"/>
        <v>11.64982956818182</v>
      </c>
      <c r="J63" s="270">
        <f t="shared" si="5"/>
        <v>13.004300090909091</v>
      </c>
      <c r="K63" s="270">
        <f t="shared" si="5"/>
        <v>11.869414355555559</v>
      </c>
      <c r="L63" s="270">
        <f t="shared" si="5"/>
        <v>10.547001227272728</v>
      </c>
      <c r="M63" s="270">
        <f t="shared" si="5"/>
        <v>10.095100977777779</v>
      </c>
      <c r="N63" s="270">
        <f t="shared" si="5"/>
        <v>10.500956355555555</v>
      </c>
      <c r="O63" s="270">
        <f t="shared" si="5"/>
        <v>11.037564511111114</v>
      </c>
      <c r="P63" s="270">
        <f t="shared" si="5"/>
        <v>9.9714159772727289</v>
      </c>
      <c r="Q63" s="270">
        <f t="shared" si="5"/>
        <v>9.9344836590909082</v>
      </c>
      <c r="R63" s="270">
        <f t="shared" si="5"/>
        <v>10.117604227272727</v>
      </c>
      <c r="S63" s="270">
        <f t="shared" si="5"/>
        <v>9.706282744186046</v>
      </c>
      <c r="T63" s="270">
        <f t="shared" si="5"/>
        <v>12.360415395348838</v>
      </c>
      <c r="U63" s="270">
        <f t="shared" si="5"/>
        <v>10.366049139534883</v>
      </c>
      <c r="V63" s="308"/>
    </row>
  </sheetData>
  <sortState xmlns:xlrd2="http://schemas.microsoft.com/office/spreadsheetml/2017/richdata2" ref="A6:U52">
    <sortCondition ref="A6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7D434122-CBE2-4F63-9036-36A152E987E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F9D6-0E27-4738-B8EF-B28BD737C838}">
  <sheetPr codeName="Sheet11"/>
  <dimension ref="A1:AU63"/>
  <sheetViews>
    <sheetView showGridLines="0" zoomScaleNormal="100" workbookViewId="0">
      <pane xSplit="1" ySplit="3" topLeftCell="B25" activePane="bottomRight" state="frozen"/>
      <selection pane="topRight"/>
      <selection pane="bottomLeft"/>
      <selection pane="bottomRight" activeCell="B2" sqref="B2"/>
    </sheetView>
  </sheetViews>
  <sheetFormatPr defaultColWidth="8.54296875" defaultRowHeight="14.5" x14ac:dyDescent="0.35"/>
  <cols>
    <col min="1" max="1" width="30.1796875" style="123" bestFit="1" customWidth="1"/>
    <col min="2" max="22" width="9.1796875" style="123"/>
    <col min="23" max="45" width="8.54296875" style="123" hidden="1" customWidth="1"/>
    <col min="46" max="47" width="0" style="123" hidden="1" customWidth="1"/>
    <col min="48" max="16384" width="8.54296875" style="123"/>
  </cols>
  <sheetData>
    <row r="1" spans="1:47" ht="15.5" x14ac:dyDescent="0.35">
      <c r="A1" s="254" t="s">
        <v>91</v>
      </c>
      <c r="B1" s="254" t="s">
        <v>413</v>
      </c>
      <c r="M1" s="232"/>
    </row>
    <row r="2" spans="1:47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1:47" x14ac:dyDescent="0.35">
      <c r="A3" s="256" t="s">
        <v>93</v>
      </c>
      <c r="B3" s="330">
        <v>2002</v>
      </c>
      <c r="C3" s="330">
        <v>2003</v>
      </c>
      <c r="D3" s="330">
        <v>2004</v>
      </c>
      <c r="E3" s="330">
        <v>2005</v>
      </c>
      <c r="F3" s="330">
        <v>2006</v>
      </c>
      <c r="G3" s="330">
        <v>2007</v>
      </c>
      <c r="H3" s="330">
        <v>2008</v>
      </c>
      <c r="I3" s="330">
        <v>2009</v>
      </c>
      <c r="J3" s="330">
        <v>2010</v>
      </c>
      <c r="K3" s="330">
        <v>2011</v>
      </c>
      <c r="L3" s="330">
        <v>2012</v>
      </c>
      <c r="M3" s="330">
        <v>2013</v>
      </c>
      <c r="N3" s="330">
        <v>2014</v>
      </c>
      <c r="O3" s="330">
        <v>2015</v>
      </c>
      <c r="P3" s="330">
        <v>2016</v>
      </c>
      <c r="Q3" s="330">
        <v>2017</v>
      </c>
      <c r="R3" s="330">
        <v>2018</v>
      </c>
      <c r="S3" s="330">
        <v>2019</v>
      </c>
      <c r="T3" s="330">
        <v>2020</v>
      </c>
      <c r="U3" s="330">
        <v>2021</v>
      </c>
      <c r="V3" s="331">
        <v>2022</v>
      </c>
      <c r="X3" s="236">
        <v>2002</v>
      </c>
      <c r="Y3" s="236">
        <v>2003</v>
      </c>
      <c r="Z3" s="236">
        <v>2004</v>
      </c>
      <c r="AA3" s="236">
        <v>2005</v>
      </c>
      <c r="AB3" s="236">
        <v>2006</v>
      </c>
      <c r="AC3" s="236">
        <v>2007</v>
      </c>
      <c r="AD3" s="236">
        <v>2008</v>
      </c>
      <c r="AE3" s="236">
        <v>2009</v>
      </c>
      <c r="AF3" s="236">
        <v>2010</v>
      </c>
      <c r="AG3" s="236">
        <v>2011</v>
      </c>
      <c r="AH3" s="236">
        <v>2012</v>
      </c>
      <c r="AI3" s="236">
        <v>2013</v>
      </c>
      <c r="AJ3" s="236">
        <v>2014</v>
      </c>
      <c r="AK3" s="236">
        <v>2015</v>
      </c>
      <c r="AL3" s="236">
        <v>2016</v>
      </c>
      <c r="AM3" s="236">
        <v>2017</v>
      </c>
      <c r="AN3" s="236">
        <v>2018</v>
      </c>
      <c r="AO3" s="236">
        <v>2019</v>
      </c>
      <c r="AP3" s="236">
        <v>2020</v>
      </c>
      <c r="AQ3" s="236">
        <v>2021</v>
      </c>
      <c r="AR3" s="236">
        <v>2022</v>
      </c>
    </row>
    <row r="4" spans="1:47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X4" s="267" t="s">
        <v>150</v>
      </c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  <c r="AR4" s="267" t="s">
        <v>150</v>
      </c>
    </row>
    <row r="5" spans="1:47" x14ac:dyDescent="0.35">
      <c r="A5" s="99" t="s">
        <v>95</v>
      </c>
      <c r="B5" s="303">
        <v>11.40619</v>
      </c>
      <c r="C5" s="303">
        <v>20.081009999999999</v>
      </c>
      <c r="D5" s="303">
        <v>9.3292389999999994</v>
      </c>
      <c r="E5" s="303">
        <v>-3.5266600000000001</v>
      </c>
      <c r="F5" s="303">
        <v>-7.1999999999999995E-2</v>
      </c>
      <c r="G5" s="303">
        <v>-1.36876</v>
      </c>
      <c r="H5" s="303">
        <v>1.8963140000000001</v>
      </c>
      <c r="I5" s="303">
        <v>3.1366610000000001</v>
      </c>
      <c r="J5" s="303">
        <v>-3.8511099999999998</v>
      </c>
      <c r="K5" s="303">
        <v>-2.7048700000000001</v>
      </c>
      <c r="L5" s="303">
        <v>-1.14377</v>
      </c>
      <c r="M5" s="303">
        <v>-5.3801300000000003</v>
      </c>
      <c r="N5" s="303">
        <v>2.6900059999999999</v>
      </c>
      <c r="O5" s="303">
        <v>11.081340000000001</v>
      </c>
      <c r="P5" s="303">
        <v>-0.34023999999999999</v>
      </c>
      <c r="Q5" s="303">
        <v>-10.038399999999999</v>
      </c>
      <c r="R5" s="303">
        <v>-8.1258900000000001</v>
      </c>
      <c r="S5" s="303">
        <v>-5.7808099999999998</v>
      </c>
      <c r="T5" s="303">
        <v>-3.8482599999999998</v>
      </c>
      <c r="U5" s="303">
        <v>-6.54854</v>
      </c>
      <c r="V5" s="303">
        <v>-6.1795099999999996</v>
      </c>
      <c r="X5" s="363">
        <v>47.4</v>
      </c>
      <c r="Y5" s="363">
        <v>48.8</v>
      </c>
      <c r="Z5" s="363">
        <v>54.1</v>
      </c>
      <c r="AA5" s="363">
        <v>62.3</v>
      </c>
      <c r="AB5" s="363">
        <v>69.5</v>
      </c>
      <c r="AC5" s="363">
        <v>79.2</v>
      </c>
      <c r="AD5" s="363">
        <v>88.1</v>
      </c>
      <c r="AE5" s="363">
        <v>88.8</v>
      </c>
      <c r="AF5" s="363">
        <v>93.2</v>
      </c>
      <c r="AG5" s="363">
        <v>96.4</v>
      </c>
      <c r="AH5" s="363">
        <v>104.6</v>
      </c>
      <c r="AI5" s="363">
        <v>109.8</v>
      </c>
      <c r="AJ5" s="363">
        <v>115.1</v>
      </c>
      <c r="AK5" s="363">
        <v>116.2</v>
      </c>
      <c r="AL5" s="363">
        <v>113.2</v>
      </c>
      <c r="AM5" s="363">
        <v>113</v>
      </c>
      <c r="AN5" s="363">
        <v>110.8</v>
      </c>
      <c r="AO5" s="363">
        <v>110</v>
      </c>
      <c r="AP5" s="363">
        <v>103.9</v>
      </c>
      <c r="AQ5" s="363">
        <v>105.2</v>
      </c>
      <c r="AR5" s="363">
        <v>108.4</v>
      </c>
      <c r="AS5" s="363">
        <v>112.2</v>
      </c>
      <c r="AT5" s="363">
        <v>116.3</v>
      </c>
      <c r="AU5" s="364">
        <v>121.2</v>
      </c>
    </row>
    <row r="6" spans="1:47" x14ac:dyDescent="0.35">
      <c r="A6" s="99" t="s">
        <v>96</v>
      </c>
      <c r="B6" s="303">
        <v>-0.46242</v>
      </c>
      <c r="C6" s="303">
        <v>0.19886999999999999</v>
      </c>
      <c r="D6" s="303">
        <v>-0.65869</v>
      </c>
      <c r="E6" s="303">
        <v>-0.13381999999999999</v>
      </c>
      <c r="F6" s="303">
        <v>-0.17576</v>
      </c>
      <c r="G6" s="303">
        <v>1.70387</v>
      </c>
      <c r="H6" s="303">
        <v>0.49256299999999997</v>
      </c>
      <c r="I6" s="303">
        <v>-0.19312000000000001</v>
      </c>
      <c r="J6" s="303">
        <v>0.561145</v>
      </c>
      <c r="K6" s="303">
        <v>1.5084409999999999</v>
      </c>
      <c r="L6" s="303">
        <v>2.5270579999999998</v>
      </c>
      <c r="M6" s="303">
        <v>2.8786369999999999</v>
      </c>
      <c r="N6" s="303">
        <v>3.0542099999999999</v>
      </c>
      <c r="O6" s="303">
        <v>1.3150120000000001</v>
      </c>
      <c r="P6" s="303">
        <v>1.114881</v>
      </c>
      <c r="Q6" s="303">
        <v>1.5817049999999999</v>
      </c>
      <c r="R6" s="303">
        <v>1.3607359999999999</v>
      </c>
      <c r="S6" s="303">
        <v>1.516311</v>
      </c>
      <c r="T6" s="303">
        <v>1.1093440000000001</v>
      </c>
      <c r="U6" s="303">
        <v>1.9560869999999999</v>
      </c>
      <c r="V6" s="303">
        <v>1.5324850000000001</v>
      </c>
      <c r="X6" s="363">
        <v>6.9</v>
      </c>
      <c r="Y6" s="363">
        <v>7.1</v>
      </c>
      <c r="Z6" s="363">
        <v>7.4</v>
      </c>
      <c r="AA6" s="363">
        <v>7.5</v>
      </c>
      <c r="AB6" s="363">
        <v>7.8</v>
      </c>
      <c r="AC6" s="363">
        <v>8.3000000000000007</v>
      </c>
      <c r="AD6" s="363">
        <v>8.6999999999999993</v>
      </c>
      <c r="AE6" s="363">
        <v>8.9</v>
      </c>
      <c r="AF6" s="363">
        <v>9.1</v>
      </c>
      <c r="AG6" s="363">
        <v>9.4</v>
      </c>
      <c r="AH6" s="363">
        <v>9.8000000000000007</v>
      </c>
      <c r="AI6" s="363">
        <v>10.5</v>
      </c>
      <c r="AJ6" s="363">
        <v>11.2</v>
      </c>
      <c r="AK6" s="363">
        <v>11.4</v>
      </c>
      <c r="AL6" s="363">
        <v>11.8</v>
      </c>
      <c r="AM6" s="363">
        <v>12.4</v>
      </c>
      <c r="AN6" s="363">
        <v>13.3</v>
      </c>
      <c r="AO6" s="363">
        <v>14.2</v>
      </c>
      <c r="AP6" s="363">
        <v>14.7</v>
      </c>
      <c r="AQ6" s="363">
        <v>15.8</v>
      </c>
      <c r="AR6" s="363">
        <v>16.8</v>
      </c>
      <c r="AS6" s="363">
        <v>17.7</v>
      </c>
      <c r="AT6" s="363">
        <v>18.7</v>
      </c>
      <c r="AU6" s="364">
        <v>19.7</v>
      </c>
    </row>
    <row r="7" spans="1:47" x14ac:dyDescent="0.35">
      <c r="A7" s="99" t="s">
        <v>97</v>
      </c>
      <c r="B7" s="303">
        <v>0.41481600000000002</v>
      </c>
      <c r="C7" s="303">
        <v>0.61429900000000004</v>
      </c>
      <c r="D7" s="303">
        <v>0.26318999999999998</v>
      </c>
      <c r="E7" s="303">
        <v>0.84814599999999996</v>
      </c>
      <c r="F7" s="303">
        <v>1.280646</v>
      </c>
      <c r="G7" s="303">
        <v>0.28471800000000003</v>
      </c>
      <c r="H7" s="303">
        <v>0.35116999999999998</v>
      </c>
      <c r="I7" s="303">
        <v>0.59946900000000003</v>
      </c>
      <c r="J7" s="303">
        <v>0.384492</v>
      </c>
      <c r="K7" s="303">
        <v>1.1907449999999999</v>
      </c>
      <c r="L7" s="303">
        <v>2.6214599999999999</v>
      </c>
      <c r="M7" s="303">
        <v>3.6476679999999999</v>
      </c>
      <c r="N7" s="303">
        <v>2.5625520000000002</v>
      </c>
      <c r="O7" s="303">
        <v>1.959927</v>
      </c>
      <c r="P7" s="303">
        <v>3.043803</v>
      </c>
      <c r="Q7" s="303">
        <v>1.8237E-2</v>
      </c>
      <c r="R7" s="303">
        <v>1.6891989999999999</v>
      </c>
      <c r="S7" s="303">
        <v>1.0164789999999999</v>
      </c>
      <c r="T7" s="303">
        <v>-0.55728</v>
      </c>
      <c r="U7" s="303">
        <v>-0.40705999999999998</v>
      </c>
      <c r="V7" s="303">
        <v>0.64450099999999999</v>
      </c>
      <c r="X7" s="363">
        <v>5.7</v>
      </c>
      <c r="Y7" s="363">
        <v>6.1</v>
      </c>
      <c r="Z7" s="363">
        <v>6.4</v>
      </c>
      <c r="AA7" s="363">
        <v>6.9</v>
      </c>
      <c r="AB7" s="363">
        <v>7.4</v>
      </c>
      <c r="AC7" s="363">
        <v>7.7</v>
      </c>
      <c r="AD7" s="363">
        <v>8.1</v>
      </c>
      <c r="AE7" s="363">
        <v>8.4</v>
      </c>
      <c r="AF7" s="363">
        <v>9.1</v>
      </c>
      <c r="AG7" s="363">
        <v>9.6999999999999993</v>
      </c>
      <c r="AH7" s="363">
        <v>10.3</v>
      </c>
      <c r="AI7" s="363">
        <v>10.9</v>
      </c>
      <c r="AJ7" s="363">
        <v>11.4</v>
      </c>
      <c r="AK7" s="363">
        <v>11.8</v>
      </c>
      <c r="AL7" s="363">
        <v>12.5</v>
      </c>
      <c r="AM7" s="363">
        <v>13.3</v>
      </c>
      <c r="AN7" s="363">
        <v>14.2</v>
      </c>
      <c r="AO7" s="363">
        <v>15</v>
      </c>
      <c r="AP7" s="363">
        <v>15.3</v>
      </c>
      <c r="AQ7" s="363">
        <v>16.3</v>
      </c>
      <c r="AR7" s="363">
        <v>16.600000000000001</v>
      </c>
      <c r="AS7" s="363">
        <v>17.3</v>
      </c>
      <c r="AT7" s="363">
        <v>17.899999999999999</v>
      </c>
      <c r="AU7" s="364">
        <v>18.600000000000001</v>
      </c>
    </row>
    <row r="8" spans="1:47" x14ac:dyDescent="0.35">
      <c r="A8" s="99" t="s">
        <v>98</v>
      </c>
      <c r="B8" s="303">
        <v>0</v>
      </c>
      <c r="C8" s="303">
        <v>0</v>
      </c>
      <c r="D8" s="303">
        <v>4.8830000000000002E-3</v>
      </c>
      <c r="E8" s="303">
        <v>5.2339999999999998E-2</v>
      </c>
      <c r="F8" s="303">
        <v>2.4810000000000001E-3</v>
      </c>
      <c r="G8" s="303">
        <v>3.6886000000000002E-2</v>
      </c>
      <c r="H8" s="303">
        <v>0.237816</v>
      </c>
      <c r="I8" s="303">
        <v>1.9557000000000001E-2</v>
      </c>
      <c r="J8" s="303">
        <v>3.8412000000000002E-2</v>
      </c>
      <c r="K8" s="303">
        <v>0.150057</v>
      </c>
      <c r="L8" s="303">
        <v>2.5925E-2</v>
      </c>
      <c r="M8" s="303">
        <v>4.7612509999999997</v>
      </c>
      <c r="N8" s="303">
        <v>3.0212029999999999</v>
      </c>
      <c r="O8" s="303">
        <v>1.598673</v>
      </c>
      <c r="P8" s="303">
        <v>2.0960000000000002E-3</v>
      </c>
      <c r="Q8" s="303">
        <v>1.162E-2</v>
      </c>
      <c r="R8" s="303">
        <v>3.6882999999999999E-2</v>
      </c>
      <c r="S8" s="303">
        <v>4.0557000000000003E-2</v>
      </c>
      <c r="T8" s="303">
        <v>0.32917600000000002</v>
      </c>
      <c r="U8" s="303">
        <v>0.35786200000000001</v>
      </c>
      <c r="V8" s="303">
        <v>0.38588699999999998</v>
      </c>
      <c r="X8" s="363">
        <v>1.8</v>
      </c>
      <c r="Y8" s="363">
        <v>1.8</v>
      </c>
      <c r="Z8" s="363">
        <v>1.9</v>
      </c>
      <c r="AA8" s="363">
        <v>1.9</v>
      </c>
      <c r="AB8" s="363">
        <v>2</v>
      </c>
      <c r="AC8" s="363">
        <v>2.1</v>
      </c>
      <c r="AD8" s="363">
        <v>2.2000000000000002</v>
      </c>
      <c r="AE8" s="363">
        <v>2.2999999999999998</v>
      </c>
      <c r="AF8" s="363">
        <v>2.4</v>
      </c>
      <c r="AG8" s="363">
        <v>2.5</v>
      </c>
      <c r="AH8" s="363">
        <v>2.6</v>
      </c>
      <c r="AI8" s="363">
        <v>2.7</v>
      </c>
      <c r="AJ8" s="363">
        <v>2.8</v>
      </c>
      <c r="AK8" s="363">
        <v>2.8</v>
      </c>
      <c r="AL8" s="363">
        <v>2.9</v>
      </c>
      <c r="AM8" s="363">
        <v>3</v>
      </c>
      <c r="AN8" s="363">
        <v>3.2</v>
      </c>
      <c r="AO8" s="363">
        <v>3.3</v>
      </c>
      <c r="AP8" s="363">
        <v>3.3</v>
      </c>
      <c r="AQ8" s="363">
        <v>3.4</v>
      </c>
      <c r="AR8" s="363">
        <v>3.5</v>
      </c>
      <c r="AS8" s="363">
        <v>3.6</v>
      </c>
      <c r="AT8" s="363">
        <v>3.8</v>
      </c>
      <c r="AU8" s="364">
        <v>4</v>
      </c>
    </row>
    <row r="9" spans="1:47" x14ac:dyDescent="0.35">
      <c r="A9" s="99" t="s">
        <v>99</v>
      </c>
      <c r="B9" s="303">
        <v>0.56665699999999997</v>
      </c>
      <c r="C9" s="303">
        <v>0.98921899999999996</v>
      </c>
      <c r="D9" s="303">
        <v>1.186771</v>
      </c>
      <c r="E9" s="303">
        <v>0.75491799999999998</v>
      </c>
      <c r="F9" s="303">
        <v>2.3716370000000002</v>
      </c>
      <c r="G9" s="303">
        <v>3.338606</v>
      </c>
      <c r="H9" s="303">
        <v>5.8748639999999996</v>
      </c>
      <c r="I9" s="303">
        <v>2.045099</v>
      </c>
      <c r="J9" s="303">
        <v>2.871289</v>
      </c>
      <c r="K9" s="303">
        <v>1.5138929999999999</v>
      </c>
      <c r="L9" s="303">
        <v>2.7901050000000001</v>
      </c>
      <c r="M9" s="303">
        <v>0.10953300000000001</v>
      </c>
      <c r="N9" s="303">
        <v>0.183396</v>
      </c>
      <c r="O9" s="303">
        <v>0.17690500000000001</v>
      </c>
      <c r="P9" s="303">
        <v>0.39759</v>
      </c>
      <c r="Q9" s="303">
        <v>0.33241300000000001</v>
      </c>
      <c r="R9" s="303">
        <v>0.81061300000000003</v>
      </c>
      <c r="S9" s="303">
        <v>1.1525300000000001</v>
      </c>
      <c r="T9" s="303">
        <v>7.467E-2</v>
      </c>
      <c r="U9" s="303">
        <v>0.21498</v>
      </c>
      <c r="V9" s="303">
        <v>1.009298</v>
      </c>
      <c r="X9" s="363">
        <v>2</v>
      </c>
      <c r="Y9" s="363">
        <v>1.8</v>
      </c>
      <c r="Z9" s="363">
        <v>1.9</v>
      </c>
      <c r="AA9" s="363">
        <v>1.9</v>
      </c>
      <c r="AB9" s="363">
        <v>2</v>
      </c>
      <c r="AC9" s="363">
        <v>2.1</v>
      </c>
      <c r="AD9" s="363">
        <v>2.2000000000000002</v>
      </c>
      <c r="AE9" s="363">
        <v>2.2000000000000002</v>
      </c>
      <c r="AF9" s="363">
        <v>2.2999999999999998</v>
      </c>
      <c r="AG9" s="363">
        <v>2.4</v>
      </c>
      <c r="AH9" s="363">
        <v>2.6</v>
      </c>
      <c r="AI9" s="363">
        <v>1.6</v>
      </c>
      <c r="AJ9" s="363">
        <v>1.6</v>
      </c>
      <c r="AK9" s="363">
        <v>1.7</v>
      </c>
      <c r="AL9" s="363">
        <v>1.8</v>
      </c>
      <c r="AM9" s="363">
        <v>1.9</v>
      </c>
      <c r="AN9" s="363">
        <v>1.9</v>
      </c>
      <c r="AO9" s="363">
        <v>2</v>
      </c>
      <c r="AP9" s="363">
        <v>2</v>
      </c>
      <c r="AQ9" s="363">
        <v>2</v>
      </c>
      <c r="AR9" s="363">
        <v>2</v>
      </c>
      <c r="AS9" s="363">
        <v>2.1</v>
      </c>
      <c r="AT9" s="363">
        <v>2.1</v>
      </c>
      <c r="AU9" s="364">
        <v>2.2000000000000002</v>
      </c>
    </row>
    <row r="10" spans="1:47" x14ac:dyDescent="0.35">
      <c r="A10" s="99" t="s">
        <v>100</v>
      </c>
      <c r="B10" s="303">
        <v>46.275239999999997</v>
      </c>
      <c r="C10" s="303">
        <v>25.98292</v>
      </c>
      <c r="D10" s="303">
        <v>10.554119999999999</v>
      </c>
      <c r="E10" s="303">
        <v>-1.49403</v>
      </c>
      <c r="F10" s="303">
        <v>-3.7478199999999999</v>
      </c>
      <c r="G10" s="303">
        <v>-3.7185000000000001</v>
      </c>
      <c r="H10" s="303">
        <v>4.4846880000000002</v>
      </c>
      <c r="I10" s="303">
        <v>4.0352059999999996</v>
      </c>
      <c r="J10" s="303">
        <v>2.93398</v>
      </c>
      <c r="K10" s="303">
        <v>2.315912</v>
      </c>
      <c r="L10" s="303">
        <v>4.6880899999999999</v>
      </c>
      <c r="M10" s="303">
        <v>4.015898</v>
      </c>
      <c r="N10" s="303">
        <v>-4.8458300000000003</v>
      </c>
      <c r="O10" s="303">
        <v>5.110703</v>
      </c>
      <c r="P10" s="303">
        <v>2.4231280000000002</v>
      </c>
      <c r="Q10" s="303">
        <v>3.6336729999999999</v>
      </c>
      <c r="R10" s="303">
        <v>4.1007530000000001</v>
      </c>
      <c r="S10" s="303">
        <v>5.0078779999999998</v>
      </c>
      <c r="T10" s="303">
        <v>5.2045909999999997</v>
      </c>
      <c r="U10" s="303">
        <v>5.9855850000000004</v>
      </c>
      <c r="V10" s="303">
        <v>4.8332119999999996</v>
      </c>
      <c r="X10" s="363">
        <v>3.9</v>
      </c>
      <c r="Y10" s="363">
        <v>4.5</v>
      </c>
      <c r="Z10" s="363">
        <v>6</v>
      </c>
      <c r="AA10" s="363">
        <v>6.5</v>
      </c>
      <c r="AB10" s="363">
        <v>6.5</v>
      </c>
      <c r="AC10" s="363">
        <v>7.8</v>
      </c>
      <c r="AD10" s="363">
        <v>8.1</v>
      </c>
      <c r="AE10" s="363">
        <v>9</v>
      </c>
      <c r="AF10" s="363">
        <v>10.6</v>
      </c>
      <c r="AG10" s="363">
        <v>10.8</v>
      </c>
      <c r="AH10" s="363">
        <v>12</v>
      </c>
      <c r="AI10" s="363">
        <v>13</v>
      </c>
      <c r="AJ10" s="363">
        <v>14.1</v>
      </c>
      <c r="AK10" s="363">
        <v>14.4</v>
      </c>
      <c r="AL10" s="363">
        <v>14</v>
      </c>
      <c r="AM10" s="363">
        <v>13.8</v>
      </c>
      <c r="AN10" s="363">
        <v>14.1</v>
      </c>
      <c r="AO10" s="363">
        <v>14.6</v>
      </c>
      <c r="AP10" s="363">
        <v>14.2</v>
      </c>
      <c r="AQ10" s="363">
        <v>14.1</v>
      </c>
      <c r="AR10" s="363">
        <v>14.4</v>
      </c>
      <c r="AS10" s="363">
        <v>14.8</v>
      </c>
      <c r="AT10" s="363">
        <v>15.4</v>
      </c>
      <c r="AU10" s="364">
        <v>16.2</v>
      </c>
    </row>
    <row r="11" spans="1:47" x14ac:dyDescent="0.35">
      <c r="A11" s="99" t="s">
        <v>101</v>
      </c>
      <c r="B11" s="303">
        <v>0.101047</v>
      </c>
      <c r="C11" s="303">
        <v>0.14504800000000001</v>
      </c>
      <c r="D11" s="303">
        <v>0.106131</v>
      </c>
      <c r="E11" s="303">
        <v>8.5473999999999994E-2</v>
      </c>
      <c r="F11" s="303">
        <v>0.111453</v>
      </c>
      <c r="G11" s="303">
        <v>0.96672199999999997</v>
      </c>
      <c r="H11" s="303">
        <v>0.50789399999999996</v>
      </c>
      <c r="I11" s="303">
        <v>1.528661</v>
      </c>
      <c r="J11" s="303">
        <v>0.91966999999999999</v>
      </c>
      <c r="K11" s="303">
        <v>2.2596769999999999</v>
      </c>
      <c r="L11" s="303">
        <v>1.0213380000000001</v>
      </c>
      <c r="M11" s="303">
        <v>0.37910300000000002</v>
      </c>
      <c r="N11" s="303">
        <v>0.407499</v>
      </c>
      <c r="O11" s="303">
        <v>0.51102999999999998</v>
      </c>
      <c r="P11" s="303">
        <v>0.35245799999999999</v>
      </c>
      <c r="Q11" s="303">
        <v>0.36377700000000002</v>
      </c>
      <c r="R11" s="303">
        <v>0.47715000000000002</v>
      </c>
      <c r="S11" s="303">
        <v>0.35989399999999999</v>
      </c>
      <c r="T11" s="303">
        <v>0.31638500000000003</v>
      </c>
      <c r="U11" s="303">
        <v>0.31053199999999997</v>
      </c>
      <c r="V11" s="303">
        <v>0.31060500000000002</v>
      </c>
      <c r="X11" s="363">
        <v>0.7</v>
      </c>
      <c r="Y11" s="363">
        <v>0.7</v>
      </c>
      <c r="Z11" s="363">
        <v>0.7</v>
      </c>
      <c r="AA11" s="363">
        <v>0.7</v>
      </c>
      <c r="AB11" s="363">
        <v>0.8</v>
      </c>
      <c r="AC11" s="363">
        <v>0.6</v>
      </c>
      <c r="AD11" s="363">
        <v>0.7</v>
      </c>
      <c r="AE11" s="363">
        <v>0.7</v>
      </c>
      <c r="AF11" s="363">
        <v>0.7</v>
      </c>
      <c r="AG11" s="363">
        <v>0.8</v>
      </c>
      <c r="AH11" s="363">
        <v>0.8</v>
      </c>
      <c r="AI11" s="363">
        <v>0.9</v>
      </c>
      <c r="AJ11" s="363">
        <v>1</v>
      </c>
      <c r="AK11" s="363">
        <v>1</v>
      </c>
      <c r="AL11" s="363">
        <v>1</v>
      </c>
      <c r="AM11" s="363">
        <v>1</v>
      </c>
      <c r="AN11" s="363">
        <v>1.1000000000000001</v>
      </c>
      <c r="AO11" s="363">
        <v>1.1000000000000001</v>
      </c>
      <c r="AP11" s="363">
        <v>1.1000000000000001</v>
      </c>
      <c r="AQ11" s="363">
        <v>1.1000000000000001</v>
      </c>
      <c r="AR11" s="363">
        <v>1.1000000000000001</v>
      </c>
      <c r="AS11" s="363">
        <v>1.2</v>
      </c>
      <c r="AT11" s="363">
        <v>1.2</v>
      </c>
      <c r="AU11" s="364">
        <v>1.2</v>
      </c>
    </row>
    <row r="12" spans="1:47" x14ac:dyDescent="0.35">
      <c r="A12" s="99" t="s">
        <v>408</v>
      </c>
      <c r="B12" s="303">
        <v>2.1493799999999998</v>
      </c>
      <c r="C12" s="303">
        <v>4.3776419999999998</v>
      </c>
      <c r="D12" s="303">
        <v>3.9721630000000001</v>
      </c>
      <c r="E12" s="303">
        <v>1.504453</v>
      </c>
      <c r="F12" s="303">
        <v>1.7720849999999999</v>
      </c>
      <c r="G12" s="303">
        <v>10.80237</v>
      </c>
      <c r="H12" s="303">
        <v>8.7262740000000001</v>
      </c>
      <c r="I12" s="303">
        <v>-1.3041400000000001</v>
      </c>
      <c r="J12" s="303">
        <v>12.716010000000001</v>
      </c>
      <c r="K12" s="303">
        <v>6.1766249999999996</v>
      </c>
      <c r="L12" s="303">
        <v>9.8668689999999994</v>
      </c>
      <c r="M12" s="303">
        <v>5.1946120000000002</v>
      </c>
      <c r="N12" s="303">
        <v>4.1760299999999999</v>
      </c>
      <c r="O12" s="303">
        <v>3.0743420000000001</v>
      </c>
      <c r="P12" s="303">
        <v>2.5107840000000001</v>
      </c>
      <c r="Q12" s="303">
        <v>2.756443</v>
      </c>
      <c r="R12" s="303">
        <v>2.9590429999999999</v>
      </c>
      <c r="S12" s="303">
        <v>2.6093139999999999</v>
      </c>
      <c r="T12" s="303">
        <v>3.075078</v>
      </c>
      <c r="U12" s="303">
        <v>3.032206</v>
      </c>
      <c r="V12" s="303">
        <v>2.8519960000000002</v>
      </c>
      <c r="X12" s="363">
        <v>16.7</v>
      </c>
      <c r="Y12" s="363">
        <v>17.600000000000001</v>
      </c>
      <c r="Z12" s="363">
        <v>18.8</v>
      </c>
      <c r="AA12" s="363">
        <v>19.899999999999999</v>
      </c>
      <c r="AB12" s="363">
        <v>21</v>
      </c>
      <c r="AC12" s="363">
        <v>22.3</v>
      </c>
      <c r="AD12" s="363">
        <v>23.7</v>
      </c>
      <c r="AE12" s="363">
        <v>24.4</v>
      </c>
      <c r="AF12" s="363">
        <v>26.1</v>
      </c>
      <c r="AG12" s="363">
        <v>27.9</v>
      </c>
      <c r="AH12" s="363">
        <v>29.9</v>
      </c>
      <c r="AI12" s="363">
        <v>32.4</v>
      </c>
      <c r="AJ12" s="363">
        <v>35.5</v>
      </c>
      <c r="AK12" s="363">
        <v>37.700000000000003</v>
      </c>
      <c r="AL12" s="363">
        <v>37.9</v>
      </c>
      <c r="AM12" s="363">
        <v>39.299999999999997</v>
      </c>
      <c r="AN12" s="363">
        <v>41.2</v>
      </c>
      <c r="AO12" s="363">
        <v>43.1</v>
      </c>
      <c r="AP12" s="363">
        <v>43.8</v>
      </c>
      <c r="AQ12" s="363">
        <v>46.5</v>
      </c>
      <c r="AR12" s="363">
        <v>50.7</v>
      </c>
      <c r="AS12" s="363">
        <v>54.1</v>
      </c>
      <c r="AT12" s="363">
        <v>57.6</v>
      </c>
      <c r="AU12" s="364">
        <v>62</v>
      </c>
    </row>
    <row r="13" spans="1:47" x14ac:dyDescent="0.35">
      <c r="A13" s="99" t="s">
        <v>103</v>
      </c>
      <c r="B13" s="303">
        <v>0.58064899999999997</v>
      </c>
      <c r="C13" s="303">
        <v>2.28674</v>
      </c>
      <c r="D13" s="303">
        <v>5.7866949999999999</v>
      </c>
      <c r="E13" s="303">
        <v>3.1332629999999999</v>
      </c>
      <c r="F13" s="303">
        <v>14.08394</v>
      </c>
      <c r="G13" s="303">
        <v>23.038889999999999</v>
      </c>
      <c r="H13" s="303">
        <v>22.78584</v>
      </c>
      <c r="I13" s="303">
        <v>9.2325520000000001</v>
      </c>
      <c r="J13" s="303">
        <v>3.2341530000000001</v>
      </c>
      <c r="K13" s="303">
        <v>6.3753849999999996</v>
      </c>
      <c r="L13" s="303">
        <v>8.1261510000000001</v>
      </c>
      <c r="M13" s="303">
        <v>14.000489999999999</v>
      </c>
      <c r="N13" s="303">
        <v>6.9083709999999998</v>
      </c>
      <c r="O13" s="303">
        <v>5.9327120000000004</v>
      </c>
      <c r="P13" s="303">
        <v>6.1420620000000001</v>
      </c>
      <c r="Q13" s="303">
        <v>5.9701360000000001</v>
      </c>
      <c r="R13" s="303">
        <v>5.8349729999999997</v>
      </c>
      <c r="S13" s="303">
        <v>5.6654999999999998</v>
      </c>
      <c r="T13" s="303">
        <v>4.96774</v>
      </c>
      <c r="U13" s="303">
        <v>4.9249479999999997</v>
      </c>
      <c r="V13" s="303">
        <v>5.4295410000000004</v>
      </c>
      <c r="X13" s="363">
        <v>0.8</v>
      </c>
      <c r="Y13" s="363">
        <v>0.9</v>
      </c>
      <c r="Z13" s="363">
        <v>0.9</v>
      </c>
      <c r="AA13" s="363">
        <v>0.9</v>
      </c>
      <c r="AB13" s="363">
        <v>1</v>
      </c>
      <c r="AC13" s="363">
        <v>1.1000000000000001</v>
      </c>
      <c r="AD13" s="363">
        <v>1.2</v>
      </c>
      <c r="AE13" s="363">
        <v>1.3</v>
      </c>
      <c r="AF13" s="363">
        <v>1.5</v>
      </c>
      <c r="AG13" s="363">
        <v>1.7</v>
      </c>
      <c r="AH13" s="363">
        <v>1.9</v>
      </c>
      <c r="AI13" s="363">
        <v>2.1</v>
      </c>
      <c r="AJ13" s="363">
        <v>2.2999999999999998</v>
      </c>
      <c r="AK13" s="363">
        <v>2.4</v>
      </c>
      <c r="AL13" s="363">
        <v>2.6</v>
      </c>
      <c r="AM13" s="363">
        <v>2.8</v>
      </c>
      <c r="AN13" s="363">
        <v>2.9</v>
      </c>
      <c r="AO13" s="363">
        <v>3</v>
      </c>
      <c r="AP13" s="363">
        <v>3.1</v>
      </c>
      <c r="AQ13" s="363">
        <v>3.2</v>
      </c>
      <c r="AR13" s="363">
        <v>3.3</v>
      </c>
      <c r="AS13" s="363">
        <v>3.5</v>
      </c>
      <c r="AT13" s="363">
        <v>3.7</v>
      </c>
      <c r="AU13" s="364">
        <v>3.9</v>
      </c>
    </row>
    <row r="14" spans="1:47" x14ac:dyDescent="0.35">
      <c r="A14" s="99" t="s">
        <v>104</v>
      </c>
      <c r="B14" s="303">
        <v>3.121553</v>
      </c>
      <c r="C14" s="303">
        <v>2.872719</v>
      </c>
      <c r="D14" s="303">
        <v>2.1733539999999998</v>
      </c>
      <c r="E14" s="303">
        <v>0.130328</v>
      </c>
      <c r="F14" s="303">
        <v>1.269493</v>
      </c>
      <c r="G14" s="303">
        <v>0.54678599999999999</v>
      </c>
      <c r="H14" s="303">
        <v>2.8256999999999999</v>
      </c>
      <c r="I14" s="303">
        <v>4.9011800000000001</v>
      </c>
      <c r="J14" s="303">
        <v>5.725015</v>
      </c>
      <c r="K14" s="303">
        <v>1.8886179999999999</v>
      </c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X14" s="363">
        <v>1.6</v>
      </c>
      <c r="Y14" s="363">
        <v>1.7</v>
      </c>
      <c r="Z14" s="363">
        <v>1.7</v>
      </c>
      <c r="AA14" s="363">
        <v>1.7</v>
      </c>
      <c r="AB14" s="363">
        <v>1.7</v>
      </c>
      <c r="AC14" s="363">
        <v>1.7</v>
      </c>
      <c r="AD14" s="363">
        <v>1.4</v>
      </c>
      <c r="AE14" s="363">
        <v>1.5</v>
      </c>
      <c r="AF14" s="363">
        <v>1.7</v>
      </c>
      <c r="AG14" s="363">
        <v>2.1</v>
      </c>
      <c r="AH14" s="363">
        <v>2.2000000000000002</v>
      </c>
      <c r="AI14" s="363">
        <v>1.9</v>
      </c>
      <c r="AJ14" s="363">
        <v>2.5</v>
      </c>
      <c r="AK14" s="363">
        <v>2</v>
      </c>
      <c r="AL14" s="363">
        <v>2.2000000000000002</v>
      </c>
      <c r="AM14" s="363">
        <v>1.9</v>
      </c>
      <c r="AN14" s="363">
        <v>2.2000000000000002</v>
      </c>
      <c r="AO14" s="363">
        <v>2.2999999999999998</v>
      </c>
      <c r="AP14" s="363">
        <v>2.2000000000000002</v>
      </c>
      <c r="AQ14" s="363">
        <v>2.2000000000000002</v>
      </c>
      <c r="AR14" s="363">
        <v>2.2999999999999998</v>
      </c>
      <c r="AS14" s="363">
        <v>2.4</v>
      </c>
      <c r="AT14" s="363">
        <v>2.5</v>
      </c>
      <c r="AU14" s="364">
        <v>2.6</v>
      </c>
    </row>
    <row r="15" spans="1:47" x14ac:dyDescent="0.35">
      <c r="A15" s="99" t="s">
        <v>105</v>
      </c>
      <c r="B15" s="303">
        <v>3.2480730000000002</v>
      </c>
      <c r="C15" s="303">
        <v>5.3921229999999998</v>
      </c>
      <c r="D15" s="303">
        <v>5.3804160000000003</v>
      </c>
      <c r="E15" s="303">
        <v>2.1378010000000001</v>
      </c>
      <c r="F15" s="303">
        <v>3.568235</v>
      </c>
      <c r="G15" s="303">
        <v>1.126471</v>
      </c>
      <c r="H15" s="303">
        <v>0.40099699999999999</v>
      </c>
      <c r="I15" s="303">
        <v>0.68272900000000003</v>
      </c>
      <c r="J15" s="303">
        <v>0.96303099999999997</v>
      </c>
      <c r="K15" s="303">
        <v>1.967357</v>
      </c>
      <c r="L15" s="303">
        <v>0.64317299999999999</v>
      </c>
      <c r="M15" s="303">
        <v>2.820408</v>
      </c>
      <c r="N15" s="303">
        <v>3.3356910000000002</v>
      </c>
      <c r="O15" s="303">
        <v>4.0664889999999998</v>
      </c>
      <c r="P15" s="303">
        <v>5.5762029999999996</v>
      </c>
      <c r="Q15" s="303">
        <v>4.9127010000000002</v>
      </c>
      <c r="R15" s="303">
        <v>3.9877199999999999</v>
      </c>
      <c r="S15" s="303">
        <v>2.6573600000000002</v>
      </c>
      <c r="T15" s="303">
        <v>2.2253859999999999</v>
      </c>
      <c r="U15" s="303">
        <v>3.828306</v>
      </c>
      <c r="V15" s="303">
        <v>2.894692</v>
      </c>
      <c r="X15" s="363">
        <v>19.2</v>
      </c>
      <c r="Y15" s="363">
        <v>20.3</v>
      </c>
      <c r="Z15" s="363">
        <v>22.8</v>
      </c>
      <c r="AA15" s="363">
        <v>25.4</v>
      </c>
      <c r="AB15" s="363">
        <v>28.2</v>
      </c>
      <c r="AC15" s="363">
        <v>31.4</v>
      </c>
      <c r="AD15" s="363">
        <v>34.4</v>
      </c>
      <c r="AE15" s="363">
        <v>38.1</v>
      </c>
      <c r="AF15" s="363">
        <v>43</v>
      </c>
      <c r="AG15" s="363">
        <v>47.7</v>
      </c>
      <c r="AH15" s="363">
        <v>52.3</v>
      </c>
      <c r="AI15" s="363">
        <v>57.7</v>
      </c>
      <c r="AJ15" s="363">
        <v>63.7</v>
      </c>
      <c r="AK15" s="363">
        <v>69.400000000000006</v>
      </c>
      <c r="AL15" s="363">
        <v>75.3</v>
      </c>
      <c r="AM15" s="363">
        <v>81.5</v>
      </c>
      <c r="AN15" s="363">
        <v>87.7</v>
      </c>
      <c r="AO15" s="363">
        <v>94</v>
      </c>
      <c r="AP15" s="363">
        <v>99.5</v>
      </c>
      <c r="AQ15" s="363">
        <v>104.6</v>
      </c>
      <c r="AR15" s="363">
        <v>110.1</v>
      </c>
      <c r="AS15" s="363">
        <v>116.2</v>
      </c>
      <c r="AT15" s="363">
        <v>123</v>
      </c>
      <c r="AU15" s="364">
        <v>130.5</v>
      </c>
    </row>
    <row r="16" spans="1:47" x14ac:dyDescent="0.35">
      <c r="A16" s="99" t="s">
        <v>409</v>
      </c>
      <c r="B16" s="303">
        <v>7.4065000000000003</v>
      </c>
      <c r="C16" s="303">
        <v>3.7518009999999999</v>
      </c>
      <c r="D16" s="303">
        <v>5.7725629999999999</v>
      </c>
      <c r="E16" s="303">
        <v>5.2204170000000003</v>
      </c>
      <c r="F16" s="303">
        <v>7.7987979999999997</v>
      </c>
      <c r="G16" s="303">
        <v>6.1025739999999997</v>
      </c>
      <c r="H16" s="303">
        <v>4.5328390000000001</v>
      </c>
      <c r="I16" s="303">
        <v>2.7202389999999999</v>
      </c>
      <c r="J16" s="303">
        <v>2.4065970000000001</v>
      </c>
      <c r="K16" s="303">
        <v>2.559218</v>
      </c>
      <c r="L16" s="303">
        <v>2.910482</v>
      </c>
      <c r="M16" s="303">
        <v>4.9680030000000004</v>
      </c>
      <c r="N16" s="303">
        <v>1.8718840000000001</v>
      </c>
      <c r="O16" s="303">
        <v>5.222556</v>
      </c>
      <c r="P16" s="303">
        <v>4.7037019999999998</v>
      </c>
      <c r="Q16" s="303">
        <v>4.2752420000000004</v>
      </c>
      <c r="R16" s="303">
        <v>4.8965350000000001</v>
      </c>
      <c r="S16" s="303">
        <v>3.919438</v>
      </c>
      <c r="T16" s="303">
        <v>10.46128</v>
      </c>
      <c r="U16" s="303">
        <v>12.35385</v>
      </c>
      <c r="V16" s="303">
        <v>10.79008</v>
      </c>
      <c r="X16" s="363">
        <v>1</v>
      </c>
      <c r="Y16" s="363">
        <v>1</v>
      </c>
      <c r="Z16" s="363">
        <v>1.1000000000000001</v>
      </c>
      <c r="AA16" s="363">
        <v>1.1000000000000001</v>
      </c>
      <c r="AB16" s="363">
        <v>1.1000000000000001</v>
      </c>
      <c r="AC16" s="363">
        <v>1.1000000000000001</v>
      </c>
      <c r="AD16" s="363">
        <v>1.2</v>
      </c>
      <c r="AE16" s="363">
        <v>1.3</v>
      </c>
      <c r="AF16" s="363">
        <v>1.4</v>
      </c>
      <c r="AG16" s="363">
        <v>1.2</v>
      </c>
      <c r="AH16" s="363">
        <v>1.3</v>
      </c>
      <c r="AI16" s="363">
        <v>1.3</v>
      </c>
      <c r="AJ16" s="363">
        <v>1.3</v>
      </c>
      <c r="AK16" s="363">
        <v>1.4</v>
      </c>
      <c r="AL16" s="363">
        <v>1.4</v>
      </c>
      <c r="AM16" s="363">
        <v>1.5</v>
      </c>
      <c r="AN16" s="363">
        <v>1.6</v>
      </c>
      <c r="AO16" s="363">
        <v>1.7</v>
      </c>
      <c r="AP16" s="363">
        <v>1.7</v>
      </c>
      <c r="AQ16" s="363">
        <v>1.8</v>
      </c>
      <c r="AR16" s="363">
        <v>1.9</v>
      </c>
      <c r="AS16" s="363">
        <v>1.9</v>
      </c>
      <c r="AT16" s="363">
        <v>2</v>
      </c>
      <c r="AU16" s="364">
        <v>2.1</v>
      </c>
    </row>
    <row r="17" spans="1:47" x14ac:dyDescent="0.35">
      <c r="A17" s="99" t="s">
        <v>107</v>
      </c>
      <c r="B17" s="303">
        <v>1.0168809999999999</v>
      </c>
      <c r="C17" s="303">
        <v>2.2912330000000001</v>
      </c>
      <c r="D17" s="303">
        <v>2.6929210000000001</v>
      </c>
      <c r="E17" s="303">
        <v>3.574989</v>
      </c>
      <c r="F17" s="303">
        <v>2.962072</v>
      </c>
      <c r="G17" s="303">
        <v>6.1430290000000003</v>
      </c>
      <c r="H17" s="303">
        <v>5.4834889999999996</v>
      </c>
      <c r="I17" s="303">
        <v>1.355237</v>
      </c>
      <c r="J17" s="303">
        <v>0</v>
      </c>
      <c r="K17" s="303">
        <v>14.0905</v>
      </c>
      <c r="L17" s="303">
        <v>7.9282069999999996</v>
      </c>
      <c r="M17" s="303">
        <v>2.2680000000000001E-3</v>
      </c>
      <c r="N17" s="303">
        <v>-0.84021999999999997</v>
      </c>
      <c r="O17" s="303">
        <v>0.60576799999999997</v>
      </c>
      <c r="P17" s="303">
        <v>18.828009999999999</v>
      </c>
      <c r="Q17" s="303">
        <v>5.5942720000000001</v>
      </c>
      <c r="R17" s="303">
        <v>2.9751129999999999</v>
      </c>
      <c r="S17" s="303">
        <v>0.330287</v>
      </c>
      <c r="T17" s="303">
        <v>1.243843</v>
      </c>
      <c r="U17" s="303">
        <v>1.2280150000000001</v>
      </c>
      <c r="V17" s="303">
        <v>3.1348769999999999</v>
      </c>
      <c r="X17" s="363">
        <v>5.7</v>
      </c>
      <c r="Y17" s="363">
        <v>5.8</v>
      </c>
      <c r="Z17" s="363">
        <v>5.9</v>
      </c>
      <c r="AA17" s="363">
        <v>6.1</v>
      </c>
      <c r="AB17" s="363">
        <v>6.1</v>
      </c>
      <c r="AC17" s="363">
        <v>6.5</v>
      </c>
      <c r="AD17" s="363">
        <v>6.8</v>
      </c>
      <c r="AE17" s="363">
        <v>6.7</v>
      </c>
      <c r="AF17" s="363">
        <v>7</v>
      </c>
      <c r="AG17" s="363">
        <v>7.4</v>
      </c>
      <c r="AH17" s="363">
        <v>7.9</v>
      </c>
      <c r="AI17" s="363">
        <v>8.1999999999999993</v>
      </c>
      <c r="AJ17" s="363">
        <v>8.5</v>
      </c>
      <c r="AK17" s="363">
        <v>8.8000000000000007</v>
      </c>
      <c r="AL17" s="363">
        <v>9.6999999999999993</v>
      </c>
      <c r="AM17" s="363">
        <v>10.7</v>
      </c>
      <c r="AN17" s="363">
        <v>11.4</v>
      </c>
      <c r="AO17" s="363">
        <v>12.1</v>
      </c>
      <c r="AP17" s="363">
        <v>12.7</v>
      </c>
      <c r="AQ17" s="363">
        <v>13.1</v>
      </c>
      <c r="AR17" s="363">
        <v>13.8</v>
      </c>
      <c r="AS17" s="363">
        <v>14.5</v>
      </c>
      <c r="AT17" s="363">
        <v>15.2</v>
      </c>
      <c r="AU17" s="364">
        <v>16.600000000000001</v>
      </c>
    </row>
    <row r="18" spans="1:47" x14ac:dyDescent="0.35">
      <c r="A18" s="99" t="s">
        <v>108</v>
      </c>
      <c r="B18" s="303">
        <v>0.84853900000000004</v>
      </c>
      <c r="C18" s="303">
        <v>0.83892199999999995</v>
      </c>
      <c r="D18" s="303">
        <v>0.360039</v>
      </c>
      <c r="E18" s="303">
        <v>1.480756</v>
      </c>
      <c r="F18" s="303">
        <v>3.0196079999999998</v>
      </c>
      <c r="G18" s="303">
        <v>2.6933310000000001</v>
      </c>
      <c r="H18" s="303">
        <v>0.76369699999999996</v>
      </c>
      <c r="I18" s="303">
        <v>2.2755809999999999</v>
      </c>
      <c r="J18" s="303">
        <v>3.0875240000000002</v>
      </c>
      <c r="K18" s="303">
        <v>2.2752889999999999</v>
      </c>
      <c r="L18" s="303">
        <v>0.66967699999999997</v>
      </c>
      <c r="M18" s="303">
        <v>1.8774439999999999</v>
      </c>
      <c r="N18" s="303">
        <v>2.7350750000000001</v>
      </c>
      <c r="O18" s="303">
        <v>1.7720830000000001</v>
      </c>
      <c r="P18" s="303">
        <v>1.2062459999999999</v>
      </c>
      <c r="Q18" s="303">
        <v>1.1621589999999999</v>
      </c>
      <c r="R18" s="303">
        <v>1.3667020000000001</v>
      </c>
      <c r="S18" s="303">
        <v>4.9775470000000004</v>
      </c>
      <c r="T18" s="303">
        <v>1.46601</v>
      </c>
      <c r="U18" s="303">
        <v>1.1308830000000001</v>
      </c>
      <c r="V18" s="303">
        <v>1.3431340000000001</v>
      </c>
      <c r="X18" s="363">
        <v>0.7</v>
      </c>
      <c r="Y18" s="363">
        <v>0.7</v>
      </c>
      <c r="Z18" s="363">
        <v>0.7</v>
      </c>
      <c r="AA18" s="363">
        <v>0.8</v>
      </c>
      <c r="AB18" s="363">
        <v>0.8</v>
      </c>
      <c r="AC18" s="363">
        <v>0.8</v>
      </c>
      <c r="AD18" s="363">
        <v>0.8</v>
      </c>
      <c r="AE18" s="363">
        <v>0.9</v>
      </c>
      <c r="AF18" s="363">
        <v>0.9</v>
      </c>
      <c r="AG18" s="363">
        <v>1</v>
      </c>
      <c r="AH18" s="363">
        <v>0.9</v>
      </c>
      <c r="AI18" s="363">
        <v>1</v>
      </c>
      <c r="AJ18" s="363">
        <v>1</v>
      </c>
      <c r="AK18" s="363">
        <v>1</v>
      </c>
      <c r="AL18" s="363">
        <v>1.1000000000000001</v>
      </c>
      <c r="AM18" s="363">
        <v>1.2</v>
      </c>
      <c r="AN18" s="363">
        <v>1.2</v>
      </c>
      <c r="AO18" s="363">
        <v>1.3</v>
      </c>
      <c r="AP18" s="363">
        <v>1.3</v>
      </c>
      <c r="AQ18" s="363">
        <v>1.4</v>
      </c>
      <c r="AR18" s="363">
        <v>1.4</v>
      </c>
      <c r="AS18" s="363">
        <v>1.5</v>
      </c>
      <c r="AT18" s="363">
        <v>1.6</v>
      </c>
      <c r="AU18" s="364">
        <v>1.6</v>
      </c>
    </row>
    <row r="19" spans="1:47" x14ac:dyDescent="0.35">
      <c r="A19" s="99" t="s">
        <v>109</v>
      </c>
      <c r="B19" s="303">
        <v>3.6596160000000002</v>
      </c>
      <c r="C19" s="303">
        <v>3.7955830000000002</v>
      </c>
      <c r="D19" s="303">
        <v>3.6837010000000001</v>
      </c>
      <c r="E19" s="303">
        <v>1.6311439999999999</v>
      </c>
      <c r="F19" s="303">
        <v>1.3511690000000001</v>
      </c>
      <c r="G19" s="303">
        <v>4.4952480000000001</v>
      </c>
      <c r="H19" s="303">
        <v>0.62312299999999998</v>
      </c>
      <c r="I19" s="303">
        <v>5.2472750000000001</v>
      </c>
      <c r="J19" s="303">
        <v>0.425674</v>
      </c>
      <c r="K19" s="303">
        <v>2.3716020000000002</v>
      </c>
      <c r="L19" s="303">
        <v>2.2865310000000001</v>
      </c>
      <c r="M19" s="303">
        <v>2.1304020000000001</v>
      </c>
      <c r="N19" s="303">
        <v>3.8695870000000001</v>
      </c>
      <c r="O19" s="303">
        <v>8.7517739999999993</v>
      </c>
      <c r="P19" s="303">
        <v>3.7172740000000002</v>
      </c>
      <c r="Q19" s="303">
        <v>1.828508</v>
      </c>
      <c r="R19" s="303">
        <v>1.5989869999999999</v>
      </c>
      <c r="S19" s="303">
        <v>1.512832</v>
      </c>
      <c r="T19" s="303">
        <v>1.354168</v>
      </c>
      <c r="U19" s="303">
        <v>-0.52675000000000005</v>
      </c>
      <c r="V19" s="303">
        <v>-0.34959000000000001</v>
      </c>
      <c r="X19" s="363">
        <v>1.4</v>
      </c>
      <c r="Y19" s="363">
        <v>1.4</v>
      </c>
      <c r="Z19" s="363">
        <v>1.5</v>
      </c>
      <c r="AA19" s="363">
        <v>1.5</v>
      </c>
      <c r="AB19" s="363">
        <v>1.6</v>
      </c>
      <c r="AC19" s="363">
        <v>1.8</v>
      </c>
      <c r="AD19" s="363">
        <v>1.9</v>
      </c>
      <c r="AE19" s="363">
        <v>1.9</v>
      </c>
      <c r="AF19" s="363">
        <v>2</v>
      </c>
      <c r="AG19" s="363">
        <v>2.1</v>
      </c>
      <c r="AH19" s="363">
        <v>2.2000000000000002</v>
      </c>
      <c r="AI19" s="363">
        <v>2.2000000000000002</v>
      </c>
      <c r="AJ19" s="363">
        <v>2.2999999999999998</v>
      </c>
      <c r="AK19" s="363">
        <v>2.4</v>
      </c>
      <c r="AL19" s="363">
        <v>2.4</v>
      </c>
      <c r="AM19" s="363">
        <v>2.4</v>
      </c>
      <c r="AN19" s="363">
        <v>2.2999999999999998</v>
      </c>
      <c r="AO19" s="363">
        <v>2.2999999999999998</v>
      </c>
      <c r="AP19" s="363">
        <v>2.2000000000000002</v>
      </c>
      <c r="AQ19" s="363">
        <v>2.2000000000000002</v>
      </c>
      <c r="AR19" s="363">
        <v>2.2000000000000002</v>
      </c>
      <c r="AS19" s="363">
        <v>2.2999999999999998</v>
      </c>
      <c r="AT19" s="363">
        <v>2.2999999999999998</v>
      </c>
      <c r="AU19" s="364">
        <v>2.2999999999999998</v>
      </c>
    </row>
    <row r="20" spans="1:47" x14ac:dyDescent="0.35">
      <c r="A20" s="99" t="s">
        <v>110</v>
      </c>
      <c r="B20" s="303">
        <v>0.30204999999999999</v>
      </c>
      <c r="C20" s="303">
        <v>49.762030000000003</v>
      </c>
      <c r="D20" s="303">
        <v>8.4004159999999999</v>
      </c>
      <c r="E20" s="303">
        <v>8.7251960000000004</v>
      </c>
      <c r="F20" s="303">
        <v>9.6386660000000006</v>
      </c>
      <c r="G20" s="303">
        <v>9.5875939999999993</v>
      </c>
      <c r="H20" s="303">
        <v>16.427350000000001</v>
      </c>
      <c r="I20" s="303">
        <v>7.2286999999999999</v>
      </c>
      <c r="J20" s="303">
        <v>103.3374</v>
      </c>
      <c r="K20" s="303">
        <v>86.989450000000005</v>
      </c>
      <c r="L20" s="303">
        <v>82.747159999999994</v>
      </c>
      <c r="M20" s="303">
        <v>62.906849999999999</v>
      </c>
      <c r="N20" s="303">
        <v>15.55874</v>
      </c>
      <c r="O20" s="303">
        <v>7.2102380000000004</v>
      </c>
      <c r="P20" s="303">
        <v>9.1719030000000004</v>
      </c>
      <c r="Q20" s="303">
        <v>7.3094859999999997</v>
      </c>
      <c r="R20" s="303">
        <v>3.7726850000000001</v>
      </c>
      <c r="S20" s="303">
        <v>2.6112120000000001</v>
      </c>
      <c r="T20" s="303">
        <v>2.8605429999999998</v>
      </c>
      <c r="U20" s="303">
        <v>1.301795</v>
      </c>
      <c r="V20" s="303">
        <v>1.827188</v>
      </c>
      <c r="X20" s="363">
        <v>1.3</v>
      </c>
      <c r="Y20" s="363">
        <v>0.9</v>
      </c>
      <c r="Z20" s="363">
        <v>0.9</v>
      </c>
      <c r="AA20" s="363">
        <v>0.9</v>
      </c>
      <c r="AB20" s="363">
        <v>1.1000000000000001</v>
      </c>
      <c r="AC20" s="363">
        <v>1.5</v>
      </c>
      <c r="AD20" s="363">
        <v>1.6</v>
      </c>
      <c r="AE20" s="363">
        <v>1.7</v>
      </c>
      <c r="AF20" s="363">
        <v>1.8</v>
      </c>
      <c r="AG20" s="363">
        <v>2</v>
      </c>
      <c r="AH20" s="363">
        <v>2.2000000000000002</v>
      </c>
      <c r="AI20" s="363">
        <v>2.2999999999999998</v>
      </c>
      <c r="AJ20" s="363">
        <v>2.4</v>
      </c>
      <c r="AK20" s="363">
        <v>2.7</v>
      </c>
      <c r="AL20" s="363">
        <v>2.7</v>
      </c>
      <c r="AM20" s="363">
        <v>2.7</v>
      </c>
      <c r="AN20" s="363">
        <v>2.8</v>
      </c>
      <c r="AO20" s="363">
        <v>2.7</v>
      </c>
      <c r="AP20" s="363">
        <v>2.6</v>
      </c>
      <c r="AQ20" s="363">
        <v>2.7</v>
      </c>
      <c r="AR20" s="363">
        <v>2.9</v>
      </c>
      <c r="AS20" s="363">
        <v>3</v>
      </c>
      <c r="AT20" s="363">
        <v>3.1</v>
      </c>
      <c r="AU20" s="364">
        <v>3.3</v>
      </c>
    </row>
    <row r="21" spans="1:47" x14ac:dyDescent="0.35">
      <c r="A21" s="99" t="s">
        <v>111</v>
      </c>
      <c r="B21" s="303">
        <v>0.27396500000000001</v>
      </c>
      <c r="C21" s="303">
        <v>0.20202600000000001</v>
      </c>
      <c r="D21" s="303">
        <v>1.0446899999999999</v>
      </c>
      <c r="E21" s="303">
        <v>1.458008</v>
      </c>
      <c r="F21" s="303">
        <v>4.6074919999999997</v>
      </c>
      <c r="G21" s="303">
        <v>9.2601150000000008</v>
      </c>
      <c r="H21" s="303">
        <v>10.57793</v>
      </c>
      <c r="I21" s="303">
        <v>13.448539999999999</v>
      </c>
      <c r="J21" s="303">
        <v>9.1386710000000004</v>
      </c>
      <c r="K21" s="303">
        <v>7.0597919999999998</v>
      </c>
      <c r="L21" s="303">
        <v>7.0368050000000002</v>
      </c>
      <c r="M21" s="303">
        <v>4.5546449999999998</v>
      </c>
      <c r="N21" s="303">
        <v>2.9775109999999998</v>
      </c>
      <c r="O21" s="303">
        <v>2.8972769999999999</v>
      </c>
      <c r="P21" s="303">
        <v>4.5646079999999998</v>
      </c>
      <c r="Q21" s="303">
        <v>3.5279720000000001</v>
      </c>
      <c r="R21" s="303">
        <v>4.4479280000000001</v>
      </c>
      <c r="S21" s="303">
        <v>3.3627980000000002</v>
      </c>
      <c r="T21" s="303">
        <v>2.7465709999999999</v>
      </c>
      <c r="U21" s="303">
        <v>2.4564940000000002</v>
      </c>
      <c r="V21" s="303">
        <v>2.5903079999999998</v>
      </c>
      <c r="X21" s="363">
        <v>7.1</v>
      </c>
      <c r="Y21" s="363">
        <v>7.8</v>
      </c>
      <c r="Z21" s="363">
        <v>8.1999999999999993</v>
      </c>
      <c r="AA21" s="363">
        <v>8.6</v>
      </c>
      <c r="AB21" s="363">
        <v>9.1</v>
      </c>
      <c r="AC21" s="363">
        <v>9.6</v>
      </c>
      <c r="AD21" s="363">
        <v>10.3</v>
      </c>
      <c r="AE21" s="363">
        <v>9.9</v>
      </c>
      <c r="AF21" s="363">
        <v>9.9</v>
      </c>
      <c r="AG21" s="363">
        <v>10.1</v>
      </c>
      <c r="AH21" s="363">
        <v>10.4</v>
      </c>
      <c r="AI21" s="363">
        <v>10.6</v>
      </c>
      <c r="AJ21" s="363">
        <v>11</v>
      </c>
      <c r="AK21" s="363">
        <v>11.3</v>
      </c>
      <c r="AL21" s="363">
        <v>11.8</v>
      </c>
      <c r="AM21" s="363">
        <v>12.2</v>
      </c>
      <c r="AN21" s="363">
        <v>12.6</v>
      </c>
      <c r="AO21" s="363">
        <v>13.2</v>
      </c>
      <c r="AP21" s="363">
        <v>12.2</v>
      </c>
      <c r="AQ21" s="363">
        <v>12.9</v>
      </c>
      <c r="AR21" s="363">
        <v>13.4</v>
      </c>
      <c r="AS21" s="363">
        <v>13.9</v>
      </c>
      <c r="AT21" s="363">
        <v>14.5</v>
      </c>
      <c r="AU21" s="364">
        <v>15.2</v>
      </c>
    </row>
    <row r="22" spans="1:47" x14ac:dyDescent="0.35">
      <c r="A22" s="99" t="s">
        <v>112</v>
      </c>
      <c r="B22" s="303">
        <v>0.11597399999999999</v>
      </c>
      <c r="C22" s="303">
        <v>1.4108909999999999</v>
      </c>
      <c r="D22" s="303">
        <v>2.1311960000000001</v>
      </c>
      <c r="E22" s="303">
        <v>2.6256699999999999</v>
      </c>
      <c r="F22" s="303">
        <v>0.61120799999999997</v>
      </c>
      <c r="G22" s="303">
        <v>1.9281440000000001</v>
      </c>
      <c r="H22" s="303">
        <v>2.5237029999999998</v>
      </c>
      <c r="I22" s="303">
        <v>0.54529399999999995</v>
      </c>
      <c r="J22" s="303">
        <v>0.95781499999999997</v>
      </c>
      <c r="K22" s="303">
        <v>6.9775219999999996</v>
      </c>
      <c r="L22" s="303">
        <v>-0.10129000000000001</v>
      </c>
      <c r="M22" s="303">
        <v>5.6198509999999997</v>
      </c>
      <c r="N22" s="303">
        <v>6.7954140000000001</v>
      </c>
      <c r="O22" s="303">
        <v>3.1210749999999998</v>
      </c>
      <c r="P22" s="303">
        <v>1.4627300000000001</v>
      </c>
      <c r="Q22" s="303">
        <v>1.0085489999999999</v>
      </c>
      <c r="R22" s="303">
        <v>0.77942299999999998</v>
      </c>
      <c r="S22" s="303">
        <v>0.50091600000000003</v>
      </c>
      <c r="T22" s="303">
        <v>0.37523699999999999</v>
      </c>
      <c r="U22" s="303">
        <v>0.36828899999999998</v>
      </c>
      <c r="V22" s="303">
        <v>1.4323490000000001</v>
      </c>
      <c r="X22" s="363">
        <v>3.2</v>
      </c>
      <c r="Y22" s="363">
        <v>3.4</v>
      </c>
      <c r="Z22" s="363">
        <v>3.6</v>
      </c>
      <c r="AA22" s="363">
        <v>3.7</v>
      </c>
      <c r="AB22" s="363">
        <v>3.9</v>
      </c>
      <c r="AC22" s="363">
        <v>4.2</v>
      </c>
      <c r="AD22" s="363">
        <v>4.5999999999999996</v>
      </c>
      <c r="AE22" s="363">
        <v>5</v>
      </c>
      <c r="AF22" s="363">
        <v>5.3</v>
      </c>
      <c r="AG22" s="363">
        <v>5.6</v>
      </c>
      <c r="AH22" s="363">
        <v>5.7</v>
      </c>
      <c r="AI22" s="363">
        <v>6</v>
      </c>
      <c r="AJ22" s="363">
        <v>6.3</v>
      </c>
      <c r="AK22" s="363">
        <v>6.5</v>
      </c>
      <c r="AL22" s="363">
        <v>6.6</v>
      </c>
      <c r="AM22" s="363">
        <v>6.9</v>
      </c>
      <c r="AN22" s="363">
        <v>7.2</v>
      </c>
      <c r="AO22" s="363">
        <v>7.6</v>
      </c>
      <c r="AP22" s="363">
        <v>7.7</v>
      </c>
      <c r="AQ22" s="363">
        <v>7.9</v>
      </c>
      <c r="AR22" s="363">
        <v>8</v>
      </c>
      <c r="AS22" s="363">
        <v>8</v>
      </c>
      <c r="AT22" s="363">
        <v>8.1999999999999993</v>
      </c>
      <c r="AU22" s="364">
        <v>8.5</v>
      </c>
    </row>
    <row r="23" spans="1:47" x14ac:dyDescent="0.35">
      <c r="A23" s="99" t="s">
        <v>113</v>
      </c>
      <c r="B23" s="303">
        <v>-0.31655</v>
      </c>
      <c r="C23" s="303">
        <v>1.53833</v>
      </c>
      <c r="D23" s="303">
        <v>1.5582879999999999</v>
      </c>
      <c r="E23" s="303">
        <v>2.565531</v>
      </c>
      <c r="F23" s="303">
        <v>2.147824</v>
      </c>
      <c r="G23" s="303">
        <v>2.529738</v>
      </c>
      <c r="H23" s="303">
        <v>2.7190509999999999</v>
      </c>
      <c r="I23" s="303">
        <v>6.344938</v>
      </c>
      <c r="J23" s="303">
        <v>3.4795259999999999</v>
      </c>
      <c r="K23" s="303">
        <v>4.285272</v>
      </c>
      <c r="L23" s="303">
        <v>3.197568</v>
      </c>
      <c r="M23" s="303">
        <v>2.3253650000000001</v>
      </c>
      <c r="N23" s="303">
        <v>1.0039359999999999</v>
      </c>
      <c r="O23" s="303">
        <v>2.102484</v>
      </c>
      <c r="P23" s="303">
        <v>2.5415329999999998</v>
      </c>
      <c r="Q23" s="303">
        <v>3.6493419999999999</v>
      </c>
      <c r="R23" s="303">
        <v>2.7373850000000002</v>
      </c>
      <c r="S23" s="303">
        <v>4.9715220000000002</v>
      </c>
      <c r="T23" s="303">
        <v>3.0738029999999998</v>
      </c>
      <c r="U23" s="303">
        <v>3.3141479999999999</v>
      </c>
      <c r="V23" s="303">
        <v>1.3433390000000001</v>
      </c>
      <c r="X23" s="363">
        <v>4.5999999999999996</v>
      </c>
      <c r="Y23" s="363">
        <v>5.0999999999999996</v>
      </c>
      <c r="Z23" s="363">
        <v>4.8</v>
      </c>
      <c r="AA23" s="363">
        <v>5.3</v>
      </c>
      <c r="AB23" s="363">
        <v>6</v>
      </c>
      <c r="AC23" s="363">
        <v>6.5</v>
      </c>
      <c r="AD23" s="363">
        <v>7.1</v>
      </c>
      <c r="AE23" s="363">
        <v>7.9</v>
      </c>
      <c r="AF23" s="363">
        <v>8.8000000000000007</v>
      </c>
      <c r="AG23" s="363">
        <v>9.5</v>
      </c>
      <c r="AH23" s="363">
        <v>10.6</v>
      </c>
      <c r="AI23" s="363">
        <v>11.3</v>
      </c>
      <c r="AJ23" s="363">
        <v>12.2</v>
      </c>
      <c r="AK23" s="363">
        <v>12.9</v>
      </c>
      <c r="AL23" s="363">
        <v>13.7</v>
      </c>
      <c r="AM23" s="363">
        <v>14.4</v>
      </c>
      <c r="AN23" s="363">
        <v>15.1</v>
      </c>
      <c r="AO23" s="363">
        <v>15.8</v>
      </c>
      <c r="AP23" s="363">
        <v>15.6</v>
      </c>
      <c r="AQ23" s="363">
        <v>16.100000000000001</v>
      </c>
      <c r="AR23" s="363">
        <v>16.7</v>
      </c>
      <c r="AS23" s="363">
        <v>17.2</v>
      </c>
      <c r="AT23" s="363">
        <v>17.8</v>
      </c>
      <c r="AU23" s="364">
        <v>18.600000000000001</v>
      </c>
    </row>
    <row r="24" spans="1:47" x14ac:dyDescent="0.35">
      <c r="A24" s="99" t="s">
        <v>114</v>
      </c>
      <c r="B24" s="303">
        <v>3.7894299999999999</v>
      </c>
      <c r="C24" s="303">
        <v>4.9707759999999999</v>
      </c>
      <c r="D24" s="303">
        <v>17.104839999999999</v>
      </c>
      <c r="E24" s="303">
        <v>27.65204</v>
      </c>
      <c r="F24" s="303">
        <v>3.9443450000000002</v>
      </c>
      <c r="G24" s="303">
        <v>3.2067649999999999</v>
      </c>
      <c r="H24" s="303">
        <v>6.5835939999999997</v>
      </c>
      <c r="I24" s="303">
        <v>-6.5159999999999996E-2</v>
      </c>
      <c r="J24" s="303">
        <v>2.3189060000000001</v>
      </c>
      <c r="K24" s="303">
        <v>8.7033550000000002</v>
      </c>
      <c r="L24" s="303">
        <v>20.601310000000002</v>
      </c>
      <c r="M24" s="303">
        <v>15.589</v>
      </c>
      <c r="N24" s="303">
        <v>7.6236170000000003</v>
      </c>
      <c r="O24" s="303">
        <v>8.1358499999999996</v>
      </c>
      <c r="P24" s="303">
        <v>4.237311</v>
      </c>
      <c r="Q24" s="303">
        <v>8.6500800000000009</v>
      </c>
      <c r="R24" s="303">
        <v>10.34168</v>
      </c>
      <c r="S24" s="303">
        <v>-11.191700000000001</v>
      </c>
      <c r="T24" s="303">
        <v>11.23283</v>
      </c>
      <c r="U24" s="303">
        <v>11.604749999999999</v>
      </c>
      <c r="V24" s="303">
        <v>11.732659999999999</v>
      </c>
      <c r="X24" s="363">
        <v>3.4</v>
      </c>
      <c r="Y24" s="363">
        <v>3.7</v>
      </c>
      <c r="Z24" s="363">
        <v>3.8</v>
      </c>
      <c r="AA24" s="363">
        <v>4.2</v>
      </c>
      <c r="AB24" s="363">
        <v>4.9000000000000004</v>
      </c>
      <c r="AC24" s="363">
        <v>4.8</v>
      </c>
      <c r="AD24" s="363">
        <v>4.8</v>
      </c>
      <c r="AE24" s="363">
        <v>4.8</v>
      </c>
      <c r="AF24" s="363">
        <v>5</v>
      </c>
      <c r="AG24" s="363">
        <v>5.2</v>
      </c>
      <c r="AH24" s="363">
        <v>5.4</v>
      </c>
      <c r="AI24" s="363">
        <v>5.6</v>
      </c>
      <c r="AJ24" s="363">
        <v>5.9</v>
      </c>
      <c r="AK24" s="363">
        <v>6.2</v>
      </c>
      <c r="AL24" s="363">
        <v>6.2</v>
      </c>
      <c r="AM24" s="363">
        <v>6.6</v>
      </c>
      <c r="AN24" s="363">
        <v>7</v>
      </c>
      <c r="AO24" s="363">
        <v>7.3</v>
      </c>
      <c r="AP24" s="363">
        <v>7.3</v>
      </c>
      <c r="AQ24" s="363">
        <v>7.4</v>
      </c>
      <c r="AR24" s="363">
        <v>8</v>
      </c>
      <c r="AS24" s="363">
        <v>8.3000000000000007</v>
      </c>
      <c r="AT24" s="363">
        <v>8.8000000000000007</v>
      </c>
      <c r="AU24" s="364">
        <v>9.3000000000000007</v>
      </c>
    </row>
    <row r="25" spans="1:47" x14ac:dyDescent="0.35">
      <c r="A25" s="99" t="s">
        <v>115</v>
      </c>
      <c r="B25" s="303">
        <v>5.8354270000000001</v>
      </c>
      <c r="C25" s="303">
        <v>5.1142560000000001</v>
      </c>
      <c r="D25" s="303">
        <v>5.990907</v>
      </c>
      <c r="E25" s="303">
        <v>1.38032</v>
      </c>
      <c r="F25" s="303">
        <v>2.6408619999999998</v>
      </c>
      <c r="G25" s="303">
        <v>3.8541460000000001</v>
      </c>
      <c r="H25" s="303">
        <v>4.9642609999999996</v>
      </c>
      <c r="I25" s="303">
        <v>7.5840540000000001</v>
      </c>
      <c r="J25" s="303">
        <v>11.027559999999999</v>
      </c>
      <c r="K25" s="303">
        <v>25.062360000000002</v>
      </c>
      <c r="L25" s="303">
        <v>33.767099999999999</v>
      </c>
      <c r="M25" s="303">
        <v>38.942869999999999</v>
      </c>
      <c r="N25" s="303">
        <v>27.80471</v>
      </c>
      <c r="O25" s="303">
        <v>23.865490000000001</v>
      </c>
      <c r="P25" s="303">
        <v>25.918769999999999</v>
      </c>
      <c r="Q25" s="303">
        <v>17.48311</v>
      </c>
      <c r="R25" s="303">
        <v>11.17414</v>
      </c>
      <c r="S25" s="303">
        <v>21.784189999999999</v>
      </c>
      <c r="T25" s="303">
        <v>22.394439999999999</v>
      </c>
      <c r="U25" s="303">
        <v>32.752209999999998</v>
      </c>
      <c r="V25" s="303">
        <v>13.79388</v>
      </c>
      <c r="X25" s="363">
        <v>6.4</v>
      </c>
      <c r="Y25" s="363">
        <v>6.8</v>
      </c>
      <c r="Z25" s="363">
        <v>7.4</v>
      </c>
      <c r="AA25" s="363">
        <v>7.9</v>
      </c>
      <c r="AB25" s="363">
        <v>8.6</v>
      </c>
      <c r="AC25" s="363">
        <v>9.3000000000000007</v>
      </c>
      <c r="AD25" s="363">
        <v>10</v>
      </c>
      <c r="AE25" s="363">
        <v>10.6</v>
      </c>
      <c r="AF25" s="363">
        <v>11.3</v>
      </c>
      <c r="AG25" s="363">
        <v>12.1</v>
      </c>
      <c r="AH25" s="363">
        <v>13</v>
      </c>
      <c r="AI25" s="363">
        <v>13.9</v>
      </c>
      <c r="AJ25" s="363">
        <v>14.9</v>
      </c>
      <c r="AK25" s="363">
        <v>16</v>
      </c>
      <c r="AL25" s="363">
        <v>16.600000000000001</v>
      </c>
      <c r="AM25" s="363">
        <v>17.2</v>
      </c>
      <c r="AN25" s="363">
        <v>17.8</v>
      </c>
      <c r="AO25" s="363">
        <v>18.2</v>
      </c>
      <c r="AP25" s="363">
        <v>18</v>
      </c>
      <c r="AQ25" s="363">
        <v>18.399999999999999</v>
      </c>
      <c r="AR25" s="363">
        <v>19.2</v>
      </c>
      <c r="AS25" s="363">
        <v>20</v>
      </c>
      <c r="AT25" s="363">
        <v>21</v>
      </c>
      <c r="AU25" s="364">
        <v>22.4</v>
      </c>
    </row>
    <row r="26" spans="1:47" x14ac:dyDescent="0.35">
      <c r="A26" s="99" t="s">
        <v>116</v>
      </c>
      <c r="B26" s="303">
        <v>0.28134100000000001</v>
      </c>
      <c r="C26" s="303">
        <v>0.54592399999999996</v>
      </c>
      <c r="D26" s="303">
        <v>0.64915999999999996</v>
      </c>
      <c r="E26" s="303">
        <v>1.135068</v>
      </c>
      <c r="F26" s="303">
        <v>0.84749799999999997</v>
      </c>
      <c r="G26" s="303">
        <v>1.728586</v>
      </c>
      <c r="H26" s="303">
        <v>3.8790309999999999</v>
      </c>
      <c r="I26" s="303">
        <v>8.6208910000000003</v>
      </c>
      <c r="J26" s="303">
        <v>10.14669</v>
      </c>
      <c r="K26" s="303">
        <v>12.16451</v>
      </c>
      <c r="L26" s="303">
        <v>8.9236789999999999</v>
      </c>
      <c r="M26" s="303">
        <v>7.0351660000000003</v>
      </c>
      <c r="N26" s="303">
        <v>7.5759119999999998</v>
      </c>
      <c r="O26" s="303">
        <v>5.4676179999999999</v>
      </c>
      <c r="P26" s="303">
        <v>2.897745</v>
      </c>
      <c r="Q26" s="303">
        <v>3.0282300000000002</v>
      </c>
      <c r="R26" s="303">
        <v>3.6303740000000002</v>
      </c>
      <c r="S26" s="303">
        <v>5.5637889999999999</v>
      </c>
      <c r="T26" s="303">
        <v>2.623955</v>
      </c>
      <c r="U26" s="303">
        <v>3.9881259999999998</v>
      </c>
      <c r="V26" s="303">
        <v>3.7852070000000002</v>
      </c>
      <c r="X26" s="363">
        <v>5.0999999999999996</v>
      </c>
      <c r="Y26" s="363">
        <v>5.3</v>
      </c>
      <c r="Z26" s="363">
        <v>5.3</v>
      </c>
      <c r="AA26" s="363">
        <v>5.7</v>
      </c>
      <c r="AB26" s="363">
        <v>6</v>
      </c>
      <c r="AC26" s="363">
        <v>5.8</v>
      </c>
      <c r="AD26" s="363">
        <v>6.4</v>
      </c>
      <c r="AE26" s="363">
        <v>6.5</v>
      </c>
      <c r="AF26" s="363">
        <v>7</v>
      </c>
      <c r="AG26" s="363">
        <v>7.3</v>
      </c>
      <c r="AH26" s="363">
        <v>8.1999999999999993</v>
      </c>
      <c r="AI26" s="363">
        <v>8.6</v>
      </c>
      <c r="AJ26" s="363">
        <v>9.1999999999999993</v>
      </c>
      <c r="AK26" s="363">
        <v>9.6999999999999993</v>
      </c>
      <c r="AL26" s="363">
        <v>10.199999999999999</v>
      </c>
      <c r="AM26" s="363">
        <v>10.7</v>
      </c>
      <c r="AN26" s="363">
        <v>11.5</v>
      </c>
      <c r="AO26" s="363">
        <v>12.2</v>
      </c>
      <c r="AP26" s="363">
        <v>12.6</v>
      </c>
      <c r="AQ26" s="363">
        <v>12.8</v>
      </c>
      <c r="AR26" s="363">
        <v>14.3</v>
      </c>
      <c r="AS26" s="363">
        <v>14.8</v>
      </c>
      <c r="AT26" s="363">
        <v>15.5</v>
      </c>
      <c r="AU26" s="364">
        <v>16.600000000000001</v>
      </c>
    </row>
    <row r="27" spans="1:47" x14ac:dyDescent="0.35">
      <c r="A27" s="99" t="s">
        <v>117</v>
      </c>
      <c r="B27" s="303">
        <v>7.6293E-2</v>
      </c>
      <c r="C27" s="303">
        <v>0.21979499999999999</v>
      </c>
      <c r="D27" s="303">
        <v>0.323986</v>
      </c>
      <c r="E27" s="303">
        <v>0.27130199999999999</v>
      </c>
      <c r="F27" s="303">
        <v>0.92301800000000001</v>
      </c>
      <c r="G27" s="303">
        <v>2.0213290000000002</v>
      </c>
      <c r="H27" s="303">
        <v>1.974623</v>
      </c>
      <c r="I27" s="303">
        <v>2.0911390000000001</v>
      </c>
      <c r="J27" s="303">
        <v>3.52955</v>
      </c>
      <c r="K27" s="303">
        <v>1.6284609999999999</v>
      </c>
      <c r="L27" s="303">
        <v>3.5218699999999998</v>
      </c>
      <c r="M27" s="303">
        <v>2.989023</v>
      </c>
      <c r="N27" s="303">
        <v>3.8107530000000001</v>
      </c>
      <c r="O27" s="303">
        <v>1.8969100000000001</v>
      </c>
      <c r="P27" s="303">
        <v>3.2169400000000001</v>
      </c>
      <c r="Q27" s="303">
        <v>2.9615360000000002</v>
      </c>
      <c r="R27" s="303">
        <v>3.8001520000000002</v>
      </c>
      <c r="S27" s="303">
        <v>2.543631</v>
      </c>
      <c r="T27" s="303">
        <v>1.500291</v>
      </c>
      <c r="U27" s="303">
        <v>1.916828</v>
      </c>
      <c r="V27" s="303">
        <v>2.9944009999999999</v>
      </c>
      <c r="X27" s="363">
        <v>3.4</v>
      </c>
      <c r="Y27" s="363">
        <v>3.4</v>
      </c>
      <c r="Z27" s="363">
        <v>3.7</v>
      </c>
      <c r="AA27" s="363">
        <v>4</v>
      </c>
      <c r="AB27" s="363">
        <v>4.4000000000000004</v>
      </c>
      <c r="AC27" s="363">
        <v>4.7</v>
      </c>
      <c r="AD27" s="363">
        <v>5.3</v>
      </c>
      <c r="AE27" s="363">
        <v>5.6</v>
      </c>
      <c r="AF27" s="363">
        <v>6</v>
      </c>
      <c r="AG27" s="363">
        <v>6.5</v>
      </c>
      <c r="AH27" s="363">
        <v>7</v>
      </c>
      <c r="AI27" s="363">
        <v>7.4</v>
      </c>
      <c r="AJ27" s="363">
        <v>7.8</v>
      </c>
      <c r="AK27" s="363">
        <v>8.5</v>
      </c>
      <c r="AL27" s="363">
        <v>9</v>
      </c>
      <c r="AM27" s="363">
        <v>9.4</v>
      </c>
      <c r="AN27" s="363">
        <v>10.199999999999999</v>
      </c>
      <c r="AO27" s="363">
        <v>11.2</v>
      </c>
      <c r="AP27" s="363">
        <v>10.8</v>
      </c>
      <c r="AQ27" s="363">
        <v>12</v>
      </c>
      <c r="AR27" s="363">
        <v>12.9</v>
      </c>
      <c r="AS27" s="363">
        <v>13.8</v>
      </c>
      <c r="AT27" s="363">
        <v>14.7</v>
      </c>
      <c r="AU27" s="364">
        <v>15.8</v>
      </c>
    </row>
    <row r="28" spans="1:47" x14ac:dyDescent="0.35">
      <c r="A28" s="99" t="s">
        <v>118</v>
      </c>
      <c r="B28" s="303">
        <v>4.2267869999999998</v>
      </c>
      <c r="C28" s="303">
        <v>3.330533</v>
      </c>
      <c r="D28" s="303">
        <v>3.0554459999999999</v>
      </c>
      <c r="E28" s="303">
        <v>11.479609999999999</v>
      </c>
      <c r="F28" s="303">
        <v>26.626380000000001</v>
      </c>
      <c r="G28" s="303">
        <v>24.156400000000001</v>
      </c>
      <c r="H28" s="303">
        <v>42.09281</v>
      </c>
      <c r="I28" s="303">
        <v>7.7241989999999996</v>
      </c>
      <c r="J28" s="303">
        <v>26.628609999999998</v>
      </c>
      <c r="K28" s="303">
        <v>14.198119999999999</v>
      </c>
      <c r="L28" s="303">
        <v>9.7970070000000007</v>
      </c>
      <c r="M28" s="303">
        <v>4.5544729999999998</v>
      </c>
      <c r="N28" s="303">
        <v>9.0372749999999993</v>
      </c>
      <c r="O28" s="303">
        <v>10.74004</v>
      </c>
      <c r="P28" s="303">
        <v>7.9827919999999999</v>
      </c>
      <c r="Q28" s="303">
        <v>10.623659999999999</v>
      </c>
      <c r="R28" s="303">
        <v>6.1759839999999997</v>
      </c>
      <c r="S28" s="303">
        <v>5.8579179999999997</v>
      </c>
      <c r="T28" s="303">
        <v>9.9977160000000005</v>
      </c>
      <c r="U28" s="303">
        <v>11.25093</v>
      </c>
      <c r="V28" s="303">
        <v>23.329070000000002</v>
      </c>
      <c r="X28" s="363">
        <v>0.2</v>
      </c>
      <c r="Y28" s="363">
        <v>0.2</v>
      </c>
      <c r="Z28" s="363">
        <v>0.2</v>
      </c>
      <c r="AA28" s="363">
        <v>0.2</v>
      </c>
      <c r="AB28" s="363">
        <v>0.2</v>
      </c>
      <c r="AC28" s="363">
        <v>0.2</v>
      </c>
      <c r="AD28" s="363">
        <v>0.2</v>
      </c>
      <c r="AE28" s="363">
        <v>0.2</v>
      </c>
      <c r="AF28" s="363">
        <v>0.3</v>
      </c>
      <c r="AG28" s="363">
        <v>0.3</v>
      </c>
      <c r="AH28" s="363">
        <v>0.3</v>
      </c>
      <c r="AI28" s="363">
        <v>0.3</v>
      </c>
      <c r="AJ28" s="363">
        <v>0.3</v>
      </c>
      <c r="AK28" s="363">
        <v>0.3</v>
      </c>
      <c r="AL28" s="363">
        <v>0.3</v>
      </c>
      <c r="AM28" s="363">
        <v>0.3</v>
      </c>
      <c r="AN28" s="363">
        <v>0.4</v>
      </c>
      <c r="AO28" s="363">
        <v>0.4</v>
      </c>
      <c r="AP28" s="363">
        <v>0.4</v>
      </c>
      <c r="AQ28" s="363">
        <v>0.4</v>
      </c>
      <c r="AR28" s="363">
        <v>0.4</v>
      </c>
      <c r="AS28" s="363">
        <v>0.4</v>
      </c>
      <c r="AT28" s="363">
        <v>0.4</v>
      </c>
      <c r="AU28" s="364">
        <v>0.4</v>
      </c>
    </row>
    <row r="29" spans="1:47" x14ac:dyDescent="0.35">
      <c r="A29" s="99" t="s">
        <v>119</v>
      </c>
      <c r="B29" s="303">
        <v>1.1802440000000001</v>
      </c>
      <c r="C29" s="303">
        <v>0.98645799999999995</v>
      </c>
      <c r="D29" s="303">
        <v>1.3653470000000001</v>
      </c>
      <c r="E29" s="303">
        <v>1.5255129999999999</v>
      </c>
      <c r="F29" s="303">
        <v>2.4777079999999998</v>
      </c>
      <c r="G29" s="303">
        <v>2.5114570000000001</v>
      </c>
      <c r="H29" s="303">
        <v>2.7040470000000001</v>
      </c>
      <c r="I29" s="303">
        <v>2.0529950000000001</v>
      </c>
      <c r="J29" s="303">
        <v>1.687783</v>
      </c>
      <c r="K29" s="303">
        <v>1.90107</v>
      </c>
      <c r="L29" s="303">
        <v>1.56368</v>
      </c>
      <c r="M29" s="303">
        <v>1.645818</v>
      </c>
      <c r="N29" s="303">
        <v>2.0361310000000001</v>
      </c>
      <c r="O29" s="303">
        <v>2.301949</v>
      </c>
      <c r="P29" s="303">
        <v>2.4811030000000001</v>
      </c>
      <c r="Q29" s="303">
        <v>2.8018540000000001</v>
      </c>
      <c r="R29" s="303">
        <v>3.6676579999999999</v>
      </c>
      <c r="S29" s="303">
        <v>4.5524760000000004</v>
      </c>
      <c r="T29" s="303">
        <v>7.5239570000000002</v>
      </c>
      <c r="U29" s="303">
        <v>9.3877679999999994</v>
      </c>
      <c r="V29" s="303">
        <v>9.3416960000000007</v>
      </c>
      <c r="X29" s="363">
        <v>10.9</v>
      </c>
      <c r="Y29" s="363">
        <v>11.5</v>
      </c>
      <c r="Z29" s="363">
        <v>12</v>
      </c>
      <c r="AA29" s="363">
        <v>12.6</v>
      </c>
      <c r="AB29" s="363">
        <v>12.9</v>
      </c>
      <c r="AC29" s="363">
        <v>13.2</v>
      </c>
      <c r="AD29" s="363">
        <v>13.7</v>
      </c>
      <c r="AE29" s="363">
        <v>14.1</v>
      </c>
      <c r="AF29" s="363">
        <v>14.6</v>
      </c>
      <c r="AG29" s="363">
        <v>14.8</v>
      </c>
      <c r="AH29" s="363">
        <v>15.3</v>
      </c>
      <c r="AI29" s="363">
        <v>15.7</v>
      </c>
      <c r="AJ29" s="363">
        <v>16.7</v>
      </c>
      <c r="AK29" s="363">
        <v>17.8</v>
      </c>
      <c r="AL29" s="363">
        <v>18.899999999999999</v>
      </c>
      <c r="AM29" s="363">
        <v>20.3</v>
      </c>
      <c r="AN29" s="363">
        <v>21.5</v>
      </c>
      <c r="AO29" s="363">
        <v>22.5</v>
      </c>
      <c r="AP29" s="363">
        <v>22.8</v>
      </c>
      <c r="AQ29" s="363">
        <v>24.3</v>
      </c>
      <c r="AR29" s="363">
        <v>25.3</v>
      </c>
      <c r="AS29" s="363">
        <v>27</v>
      </c>
      <c r="AT29" s="363">
        <v>29.5</v>
      </c>
      <c r="AU29" s="364">
        <v>31.9</v>
      </c>
    </row>
    <row r="30" spans="1:47" x14ac:dyDescent="0.35">
      <c r="A30" s="99" t="s">
        <v>120</v>
      </c>
      <c r="B30" s="303">
        <v>0.84234799999999999</v>
      </c>
      <c r="C30" s="303">
        <v>0.62897999999999998</v>
      </c>
      <c r="D30" s="303">
        <v>4.2758060000000002</v>
      </c>
      <c r="E30" s="303">
        <v>5.5764240000000003</v>
      </c>
      <c r="F30" s="303">
        <v>3.1614110000000002</v>
      </c>
      <c r="G30" s="303">
        <v>4.489166</v>
      </c>
      <c r="H30" s="303">
        <v>2.1654689999999999</v>
      </c>
      <c r="I30" s="303">
        <v>4.5650899999999996</v>
      </c>
      <c r="J30" s="303">
        <v>9.2470689999999998</v>
      </c>
      <c r="K30" s="303">
        <v>32.414349999999999</v>
      </c>
      <c r="L30" s="303">
        <v>19.0657</v>
      </c>
      <c r="M30" s="303">
        <v>8.7324110000000008</v>
      </c>
      <c r="N30" s="303">
        <v>7.4790850000000004</v>
      </c>
      <c r="O30" s="303">
        <v>5.9368319999999999</v>
      </c>
      <c r="P30" s="303">
        <v>3.5857999999999999</v>
      </c>
      <c r="Q30" s="303">
        <v>11.123290000000001</v>
      </c>
      <c r="R30" s="303">
        <v>6.1306989999999999</v>
      </c>
      <c r="S30" s="303">
        <v>8.3992000000000004</v>
      </c>
      <c r="T30" s="303">
        <v>4.2506320000000004</v>
      </c>
      <c r="U30" s="303">
        <v>4.9959389999999999</v>
      </c>
      <c r="V30" s="303">
        <v>6.1056559999999998</v>
      </c>
      <c r="X30" s="363">
        <v>2.2000000000000002</v>
      </c>
      <c r="Y30" s="363">
        <v>2.4</v>
      </c>
      <c r="Z30" s="363">
        <v>2.6</v>
      </c>
      <c r="AA30" s="363">
        <v>2.7</v>
      </c>
      <c r="AB30" s="363">
        <v>2.8</v>
      </c>
      <c r="AC30" s="363">
        <v>3</v>
      </c>
      <c r="AD30" s="363">
        <v>3.2</v>
      </c>
      <c r="AE30" s="363">
        <v>3.3</v>
      </c>
      <c r="AF30" s="363">
        <v>3.5</v>
      </c>
      <c r="AG30" s="363">
        <v>3.7</v>
      </c>
      <c r="AH30" s="363">
        <v>4.2</v>
      </c>
      <c r="AI30" s="363">
        <v>5.0999999999999996</v>
      </c>
      <c r="AJ30" s="363">
        <v>5.3</v>
      </c>
      <c r="AK30" s="363">
        <v>4.2</v>
      </c>
      <c r="AL30" s="363">
        <v>4.5</v>
      </c>
      <c r="AM30" s="363">
        <v>4.7</v>
      </c>
      <c r="AN30" s="363">
        <v>4.9000000000000004</v>
      </c>
      <c r="AO30" s="363">
        <v>5.0999999999999996</v>
      </c>
      <c r="AP30" s="363">
        <v>5</v>
      </c>
      <c r="AQ30" s="363">
        <v>5.2</v>
      </c>
      <c r="AR30" s="363">
        <v>5.4</v>
      </c>
      <c r="AS30" s="363">
        <v>5.6</v>
      </c>
      <c r="AT30" s="363">
        <v>5.8</v>
      </c>
      <c r="AU30" s="364">
        <v>6.1</v>
      </c>
    </row>
    <row r="31" spans="1:47" x14ac:dyDescent="0.35">
      <c r="A31" s="99" t="s">
        <v>121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>
        <v>4.42082</v>
      </c>
      <c r="N31" s="303">
        <v>3.9924369999999998</v>
      </c>
      <c r="O31" s="303">
        <v>4.3379000000000003</v>
      </c>
      <c r="P31" s="303">
        <v>4.4650129999999999</v>
      </c>
      <c r="Q31" s="303">
        <v>4.4714299999999998</v>
      </c>
      <c r="R31" s="303">
        <v>4.9286000000000003</v>
      </c>
      <c r="S31" s="303">
        <v>4.7450060000000001</v>
      </c>
      <c r="T31" s="303">
        <v>5.8017370000000001</v>
      </c>
      <c r="U31" s="303">
        <v>6.1085229999999999</v>
      </c>
      <c r="V31" s="303">
        <v>6.1039159999999999</v>
      </c>
      <c r="X31" s="363">
        <v>2.7</v>
      </c>
      <c r="Y31" s="363">
        <v>2.9</v>
      </c>
      <c r="Z31" s="363">
        <v>3.1</v>
      </c>
      <c r="AA31" s="363">
        <v>3.3</v>
      </c>
      <c r="AB31" s="363">
        <v>3.5</v>
      </c>
      <c r="AC31" s="363">
        <v>3.8</v>
      </c>
      <c r="AD31" s="363">
        <v>4</v>
      </c>
      <c r="AE31" s="363">
        <v>4.3</v>
      </c>
      <c r="AF31" s="363">
        <v>4.5999999999999996</v>
      </c>
      <c r="AG31" s="363">
        <v>4.9000000000000004</v>
      </c>
      <c r="AH31" s="363">
        <v>5.2</v>
      </c>
      <c r="AI31" s="363">
        <v>4.7</v>
      </c>
      <c r="AJ31" s="363">
        <v>5.0999999999999996</v>
      </c>
      <c r="AK31" s="363">
        <v>5.3</v>
      </c>
      <c r="AL31" s="363">
        <v>5.6</v>
      </c>
      <c r="AM31" s="363">
        <v>5.7</v>
      </c>
      <c r="AN31" s="363">
        <v>5.9</v>
      </c>
      <c r="AO31" s="363">
        <v>6.1</v>
      </c>
      <c r="AP31" s="363">
        <v>6.1</v>
      </c>
      <c r="AQ31" s="363">
        <v>6.2</v>
      </c>
      <c r="AR31" s="363">
        <v>6.4</v>
      </c>
      <c r="AS31" s="363">
        <v>6.6</v>
      </c>
      <c r="AT31" s="363">
        <v>6.8</v>
      </c>
      <c r="AU31" s="364">
        <v>7</v>
      </c>
    </row>
    <row r="32" spans="1:47" x14ac:dyDescent="0.35">
      <c r="A32" s="99" t="s">
        <v>122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>
        <v>1.349372</v>
      </c>
      <c r="M32" s="303">
        <v>-4.3035899999999998</v>
      </c>
      <c r="N32" s="303">
        <v>7.4190000000000002E-3</v>
      </c>
      <c r="O32" s="303">
        <v>1.25E-3</v>
      </c>
      <c r="P32" s="303"/>
      <c r="Q32" s="303"/>
      <c r="R32" s="303"/>
      <c r="S32" s="303"/>
      <c r="T32" s="303"/>
      <c r="U32" s="303"/>
      <c r="V32" s="303"/>
      <c r="X32" s="363">
        <v>4.5999999999999996</v>
      </c>
      <c r="Y32" s="363">
        <v>5</v>
      </c>
      <c r="Z32" s="363">
        <v>5.2</v>
      </c>
      <c r="AA32" s="363">
        <v>5.7</v>
      </c>
      <c r="AB32" s="363">
        <v>6.1</v>
      </c>
      <c r="AC32" s="363">
        <v>6.4</v>
      </c>
      <c r="AD32" s="363">
        <v>6.6</v>
      </c>
      <c r="AE32" s="363">
        <v>7.1</v>
      </c>
      <c r="AF32" s="363">
        <v>7.1</v>
      </c>
      <c r="AG32" s="363">
        <v>7.2</v>
      </c>
      <c r="AH32" s="363">
        <v>3.5</v>
      </c>
      <c r="AI32" s="363">
        <v>4.5999999999999996</v>
      </c>
      <c r="AJ32" s="363">
        <v>5.8</v>
      </c>
      <c r="AK32" s="363">
        <v>6.2</v>
      </c>
      <c r="AL32" s="363">
        <v>5.8</v>
      </c>
      <c r="AM32" s="363">
        <v>5.6</v>
      </c>
      <c r="AN32" s="363">
        <v>5.8</v>
      </c>
      <c r="AO32" s="363">
        <v>6.5</v>
      </c>
      <c r="AP32" s="363">
        <v>6.3</v>
      </c>
      <c r="AQ32" s="363">
        <v>6.6</v>
      </c>
      <c r="AR32" s="363">
        <v>6.6</v>
      </c>
      <c r="AS32" s="363">
        <v>6.6</v>
      </c>
      <c r="AT32" s="363">
        <v>6.8</v>
      </c>
      <c r="AU32" s="364">
        <v>7.2</v>
      </c>
    </row>
    <row r="33" spans="1:47" x14ac:dyDescent="0.35">
      <c r="A33" s="99" t="s">
        <v>123</v>
      </c>
      <c r="B33" s="303">
        <v>3.9321549999999998</v>
      </c>
      <c r="C33" s="303">
        <v>6.3178229999999997</v>
      </c>
      <c r="D33" s="303">
        <v>5.6709059999999996</v>
      </c>
      <c r="E33" s="303">
        <v>4.4387990000000004</v>
      </c>
      <c r="F33" s="303">
        <v>4.0691069999999998</v>
      </c>
      <c r="G33" s="303">
        <v>2.5309159999999999</v>
      </c>
      <c r="H33" s="303">
        <v>2.5498099999999999</v>
      </c>
      <c r="I33" s="303">
        <v>2.9602810000000002</v>
      </c>
      <c r="J33" s="303">
        <v>2.7831410000000001</v>
      </c>
      <c r="K33" s="303">
        <v>2.2121360000000001</v>
      </c>
      <c r="L33" s="303">
        <v>3.6575920000000002</v>
      </c>
      <c r="M33" s="303">
        <v>2.556349</v>
      </c>
      <c r="N33" s="303">
        <v>1.6288739999999999</v>
      </c>
      <c r="O33" s="303">
        <v>2.033747</v>
      </c>
      <c r="P33" s="303">
        <v>1.0333509999999999</v>
      </c>
      <c r="Q33" s="303">
        <v>0.82123800000000002</v>
      </c>
      <c r="R33" s="303">
        <v>3.5126949999999999</v>
      </c>
      <c r="S33" s="303">
        <v>2.55227</v>
      </c>
      <c r="T33" s="303">
        <v>2.6519339999999998</v>
      </c>
      <c r="U33" s="303">
        <v>1.5275399999999999</v>
      </c>
      <c r="V33" s="303">
        <v>1.110104</v>
      </c>
      <c r="X33" s="363">
        <v>40.4</v>
      </c>
      <c r="Y33" s="363">
        <v>43.1</v>
      </c>
      <c r="Z33" s="363">
        <v>45.8</v>
      </c>
      <c r="AA33" s="363">
        <v>49.1</v>
      </c>
      <c r="AB33" s="363">
        <v>52.9</v>
      </c>
      <c r="AC33" s="363">
        <v>56.2</v>
      </c>
      <c r="AD33" s="363">
        <v>58.4</v>
      </c>
      <c r="AE33" s="363">
        <v>61.5</v>
      </c>
      <c r="AF33" s="363">
        <v>66.7</v>
      </c>
      <c r="AG33" s="363">
        <v>68.400000000000006</v>
      </c>
      <c r="AH33" s="363">
        <v>67.599999999999994</v>
      </c>
      <c r="AI33" s="363">
        <v>70.2</v>
      </c>
      <c r="AJ33" s="363">
        <v>75</v>
      </c>
      <c r="AK33" s="363">
        <v>79.099999999999994</v>
      </c>
      <c r="AL33" s="363">
        <v>82.1</v>
      </c>
      <c r="AM33" s="363">
        <v>85.5</v>
      </c>
      <c r="AN33" s="363">
        <v>88.7</v>
      </c>
      <c r="AO33" s="363">
        <v>90.5</v>
      </c>
      <c r="AP33" s="363">
        <v>89.4</v>
      </c>
      <c r="AQ33" s="363">
        <v>87.8</v>
      </c>
      <c r="AR33" s="363">
        <v>85.8</v>
      </c>
      <c r="AS33" s="363">
        <v>70.3</v>
      </c>
      <c r="AT33" s="363">
        <v>68.900000000000006</v>
      </c>
      <c r="AU33" s="364">
        <v>69.3</v>
      </c>
    </row>
    <row r="34" spans="1:47" x14ac:dyDescent="0.35">
      <c r="A34" s="99" t="s">
        <v>124</v>
      </c>
      <c r="B34" s="303">
        <v>3.3870260000000001</v>
      </c>
      <c r="C34" s="303">
        <v>2.1633819999999999</v>
      </c>
      <c r="D34" s="303">
        <v>3.538405</v>
      </c>
      <c r="E34" s="303">
        <v>4.2079469999999999</v>
      </c>
      <c r="F34" s="303">
        <v>3.886603</v>
      </c>
      <c r="G34" s="303">
        <v>1.659772</v>
      </c>
      <c r="H34" s="303">
        <v>1.111467</v>
      </c>
      <c r="I34" s="303">
        <v>0.98063500000000003</v>
      </c>
      <c r="J34" s="303">
        <v>2.6349330000000002</v>
      </c>
      <c r="K34" s="303">
        <v>13.438800000000001</v>
      </c>
      <c r="L34" s="303">
        <v>2.2445849999999998</v>
      </c>
      <c r="M34" s="303">
        <v>3.0489449999999998</v>
      </c>
      <c r="N34" s="303">
        <v>0.84494999999999998</v>
      </c>
      <c r="O34" s="303">
        <v>4.48027</v>
      </c>
      <c r="P34" s="303">
        <v>-0.76275999999999999</v>
      </c>
      <c r="Q34" s="303">
        <v>1.3864540000000001</v>
      </c>
      <c r="R34" s="303">
        <v>-2.5745800000000001</v>
      </c>
      <c r="S34" s="303">
        <v>4.9437239999999996</v>
      </c>
      <c r="T34" s="303">
        <v>-0.79090000000000005</v>
      </c>
      <c r="U34" s="303">
        <v>-1.6133999999999999</v>
      </c>
      <c r="V34" s="303">
        <v>-2.7206899999999998</v>
      </c>
      <c r="X34" s="363">
        <v>2.6</v>
      </c>
      <c r="Y34" s="363">
        <v>2.8</v>
      </c>
      <c r="Z34" s="363">
        <v>2.7</v>
      </c>
      <c r="AA34" s="363">
        <v>2.9</v>
      </c>
      <c r="AB34" s="363">
        <v>3.4</v>
      </c>
      <c r="AC34" s="363">
        <v>3.7</v>
      </c>
      <c r="AD34" s="363">
        <v>3.9</v>
      </c>
      <c r="AE34" s="363">
        <v>4.0999999999999996</v>
      </c>
      <c r="AF34" s="363">
        <v>4.3</v>
      </c>
      <c r="AG34" s="363">
        <v>4.5999999999999996</v>
      </c>
      <c r="AH34" s="363">
        <v>4.9000000000000004</v>
      </c>
      <c r="AI34" s="363">
        <v>5.2</v>
      </c>
      <c r="AJ34" s="363">
        <v>5.5</v>
      </c>
      <c r="AK34" s="363">
        <v>5.8</v>
      </c>
      <c r="AL34" s="363">
        <v>6.1</v>
      </c>
      <c r="AM34" s="363">
        <v>6.3</v>
      </c>
      <c r="AN34" s="363">
        <v>6.6</v>
      </c>
      <c r="AO34" s="363">
        <v>7</v>
      </c>
      <c r="AP34" s="363">
        <v>7.1</v>
      </c>
      <c r="AQ34" s="363">
        <v>7.4</v>
      </c>
      <c r="AR34" s="363">
        <v>7.9</v>
      </c>
      <c r="AS34" s="363">
        <v>8.3000000000000007</v>
      </c>
      <c r="AT34" s="363">
        <v>8.6999999999999993</v>
      </c>
      <c r="AU34" s="364">
        <v>9</v>
      </c>
    </row>
    <row r="35" spans="1:47" x14ac:dyDescent="0.35">
      <c r="A35" s="99" t="s">
        <v>125</v>
      </c>
      <c r="B35" s="303">
        <v>2.9885269999999999</v>
      </c>
      <c r="C35" s="303">
        <v>3.0603319999999998</v>
      </c>
      <c r="D35" s="303">
        <v>3.7208510000000001</v>
      </c>
      <c r="E35" s="303">
        <v>4.1108260000000003</v>
      </c>
      <c r="F35" s="303">
        <v>6.457058</v>
      </c>
      <c r="G35" s="303">
        <v>6.6565969999999997</v>
      </c>
      <c r="H35" s="303">
        <v>5.0473720000000002</v>
      </c>
      <c r="I35" s="303">
        <v>3.3491620000000002</v>
      </c>
      <c r="J35" s="303">
        <v>2.039005</v>
      </c>
      <c r="K35" s="303">
        <v>3.2086060000000001</v>
      </c>
      <c r="L35" s="303">
        <v>4.4143860000000004</v>
      </c>
      <c r="M35" s="303">
        <v>3.7903169999999999</v>
      </c>
      <c r="N35" s="303">
        <v>3.2458960000000001</v>
      </c>
      <c r="O35" s="303">
        <v>2.2776049999999999</v>
      </c>
      <c r="P35" s="303">
        <v>2.1425299999999998</v>
      </c>
      <c r="Q35" s="303">
        <v>2.6108889999999998</v>
      </c>
      <c r="R35" s="303">
        <v>3.2051280000000002</v>
      </c>
      <c r="S35" s="303">
        <v>3.603043</v>
      </c>
      <c r="T35" s="303">
        <v>2.3235199999999998</v>
      </c>
      <c r="U35" s="303">
        <v>2.7164950000000001</v>
      </c>
      <c r="V35" s="303">
        <v>3.349307</v>
      </c>
      <c r="X35" s="363">
        <v>11.7</v>
      </c>
      <c r="Y35" s="363">
        <v>12.4</v>
      </c>
      <c r="Z35" s="363">
        <v>13.1</v>
      </c>
      <c r="AA35" s="363">
        <v>14.4</v>
      </c>
      <c r="AB35" s="363">
        <v>15.4</v>
      </c>
      <c r="AC35" s="363">
        <v>16.7</v>
      </c>
      <c r="AD35" s="363">
        <v>18.399999999999999</v>
      </c>
      <c r="AE35" s="363">
        <v>19.7</v>
      </c>
      <c r="AF35" s="363">
        <v>23.6</v>
      </c>
      <c r="AG35" s="363">
        <v>24.7</v>
      </c>
      <c r="AH35" s="363">
        <v>25.6</v>
      </c>
      <c r="AI35" s="363">
        <v>25.5</v>
      </c>
      <c r="AJ35" s="363">
        <v>27.6</v>
      </c>
      <c r="AK35" s="363">
        <v>29.3</v>
      </c>
      <c r="AL35" s="363">
        <v>29.4</v>
      </c>
      <c r="AM35" s="363">
        <v>31.4</v>
      </c>
      <c r="AN35" s="363">
        <v>33.1</v>
      </c>
      <c r="AO35" s="363">
        <v>35.6</v>
      </c>
      <c r="AP35" s="363">
        <v>35.200000000000003</v>
      </c>
      <c r="AQ35" s="363">
        <v>37.200000000000003</v>
      </c>
      <c r="AR35" s="363">
        <v>39.299999999999997</v>
      </c>
      <c r="AS35" s="363">
        <v>41.2</v>
      </c>
      <c r="AT35" s="363">
        <v>43.8</v>
      </c>
      <c r="AU35" s="364">
        <v>46.8</v>
      </c>
    </row>
    <row r="36" spans="1:47" x14ac:dyDescent="0.35">
      <c r="A36" s="99" t="s">
        <v>410</v>
      </c>
      <c r="B36" s="303">
        <v>2.7985910000000001</v>
      </c>
      <c r="C36" s="303">
        <v>2.092444</v>
      </c>
      <c r="D36" s="303">
        <v>2.6533060000000002</v>
      </c>
      <c r="E36" s="303">
        <v>5.0856269999999997</v>
      </c>
      <c r="F36" s="303">
        <v>2.1645650000000001</v>
      </c>
      <c r="G36" s="303">
        <v>2.6601110000000001</v>
      </c>
      <c r="H36" s="303">
        <v>4.9494379999999998</v>
      </c>
      <c r="I36" s="303">
        <v>3.2401749999999998</v>
      </c>
      <c r="J36" s="303">
        <v>5.6639679999999997</v>
      </c>
      <c r="K36" s="303">
        <v>3.5472079999999999</v>
      </c>
      <c r="L36" s="303">
        <v>4.5387849999999998</v>
      </c>
      <c r="M36" s="303">
        <v>4.5724280000000004</v>
      </c>
      <c r="N36" s="303">
        <v>2.8329279999999999</v>
      </c>
      <c r="O36" s="303">
        <v>3.1763349999999999</v>
      </c>
      <c r="P36" s="303">
        <v>1.7359119999999999</v>
      </c>
      <c r="Q36" s="303">
        <v>1.760116</v>
      </c>
      <c r="R36" s="303">
        <v>1.70441</v>
      </c>
      <c r="S36" s="303">
        <v>1.994594</v>
      </c>
      <c r="T36" s="303">
        <v>1.036629</v>
      </c>
      <c r="U36" s="303">
        <v>1.4618990000000001</v>
      </c>
      <c r="V36" s="303">
        <v>1.467619</v>
      </c>
      <c r="X36" s="363">
        <v>20.8</v>
      </c>
      <c r="Y36" s="363">
        <v>22.2</v>
      </c>
      <c r="Z36" s="363">
        <v>23.9</v>
      </c>
      <c r="AA36" s="363">
        <v>25.7</v>
      </c>
      <c r="AB36" s="363">
        <v>26.9</v>
      </c>
      <c r="AC36" s="363">
        <v>29.2</v>
      </c>
      <c r="AD36" s="363">
        <v>30.8</v>
      </c>
      <c r="AE36" s="363">
        <v>32.5</v>
      </c>
      <c r="AF36" s="363">
        <v>34.5</v>
      </c>
      <c r="AG36" s="363">
        <v>37.200000000000003</v>
      </c>
      <c r="AH36" s="363">
        <v>39.200000000000003</v>
      </c>
      <c r="AI36" s="363">
        <v>41.8</v>
      </c>
      <c r="AJ36" s="363">
        <v>44.6</v>
      </c>
      <c r="AK36" s="363">
        <v>47.4</v>
      </c>
      <c r="AL36" s="363">
        <v>50.6</v>
      </c>
      <c r="AM36" s="363">
        <v>54.1</v>
      </c>
      <c r="AN36" s="363">
        <v>57.8</v>
      </c>
      <c r="AO36" s="363">
        <v>61.9</v>
      </c>
      <c r="AP36" s="363">
        <v>64.8</v>
      </c>
      <c r="AQ36" s="363">
        <v>68.099999999999994</v>
      </c>
      <c r="AR36" s="363">
        <v>71.3</v>
      </c>
      <c r="AS36" s="363">
        <v>74.8</v>
      </c>
      <c r="AT36" s="363">
        <v>79.2</v>
      </c>
      <c r="AU36" s="364">
        <v>84.1</v>
      </c>
    </row>
    <row r="37" spans="1:47" x14ac:dyDescent="0.35">
      <c r="A37" s="99" t="s">
        <v>127</v>
      </c>
      <c r="B37" s="303">
        <v>7.114941</v>
      </c>
      <c r="C37" s="303">
        <v>7.0789309999999999</v>
      </c>
      <c r="D37" s="303">
        <v>5.8516890000000004</v>
      </c>
      <c r="E37" s="303">
        <v>4.2840319999999998</v>
      </c>
      <c r="F37" s="303">
        <v>4.8271290000000002</v>
      </c>
      <c r="G37" s="303">
        <v>9.4181120000000007</v>
      </c>
      <c r="H37" s="303">
        <v>5.2405080000000002</v>
      </c>
      <c r="I37" s="303">
        <v>4.5327799999999998</v>
      </c>
      <c r="J37" s="303">
        <v>8.5331960000000002</v>
      </c>
      <c r="K37" s="303">
        <v>4.7251620000000001</v>
      </c>
      <c r="L37" s="303">
        <v>6.7893809999999997</v>
      </c>
      <c r="M37" s="303">
        <v>7.489325</v>
      </c>
      <c r="N37" s="303">
        <v>5.555428</v>
      </c>
      <c r="O37" s="303">
        <v>7.4474169999999997</v>
      </c>
      <c r="P37" s="303">
        <v>3.1625200000000002</v>
      </c>
      <c r="Q37" s="303">
        <v>4.2805010000000001</v>
      </c>
      <c r="R37" s="303">
        <v>1.552319</v>
      </c>
      <c r="S37" s="303">
        <v>2.3509190000000002</v>
      </c>
      <c r="T37" s="303">
        <v>1.353931</v>
      </c>
      <c r="U37" s="303">
        <v>-1.2284200000000001</v>
      </c>
      <c r="V37" s="303">
        <v>3.7064E-2</v>
      </c>
      <c r="X37" s="363">
        <v>8.6999999999999993</v>
      </c>
      <c r="Y37" s="363">
        <v>9.3000000000000007</v>
      </c>
      <c r="Z37" s="363">
        <v>10</v>
      </c>
      <c r="AA37" s="363">
        <v>10.7</v>
      </c>
      <c r="AB37" s="363">
        <v>11.5</v>
      </c>
      <c r="AC37" s="363">
        <v>12.5</v>
      </c>
      <c r="AD37" s="363">
        <v>13.5</v>
      </c>
      <c r="AE37" s="363">
        <v>14.7</v>
      </c>
      <c r="AF37" s="363">
        <v>16.2</v>
      </c>
      <c r="AG37" s="363">
        <v>17.100000000000001</v>
      </c>
      <c r="AH37" s="363">
        <v>18.399999999999999</v>
      </c>
      <c r="AI37" s="363">
        <v>19.399999999999999</v>
      </c>
      <c r="AJ37" s="363">
        <v>20.3</v>
      </c>
      <c r="AK37" s="363">
        <v>20.9</v>
      </c>
      <c r="AL37" s="363">
        <v>21.6</v>
      </c>
      <c r="AM37" s="363">
        <v>22.4</v>
      </c>
      <c r="AN37" s="363">
        <v>23.3</v>
      </c>
      <c r="AO37" s="363">
        <v>23.6</v>
      </c>
      <c r="AP37" s="363">
        <v>23</v>
      </c>
      <c r="AQ37" s="363">
        <v>24</v>
      </c>
      <c r="AR37" s="363">
        <v>25.2</v>
      </c>
      <c r="AS37" s="363">
        <v>26.1</v>
      </c>
      <c r="AT37" s="363">
        <v>27.1</v>
      </c>
      <c r="AU37" s="364">
        <v>28.6</v>
      </c>
    </row>
    <row r="38" spans="1:47" x14ac:dyDescent="0.35">
      <c r="A38" s="304" t="s">
        <v>128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8"/>
      <c r="AU38" s="361"/>
    </row>
    <row r="39" spans="1:47" x14ac:dyDescent="0.35">
      <c r="A39" s="99" t="s">
        <v>129</v>
      </c>
      <c r="B39" s="303">
        <v>1.3069500000000001</v>
      </c>
      <c r="C39" s="303">
        <v>1.2784930000000001</v>
      </c>
      <c r="D39" s="303">
        <v>3.5771039999999998</v>
      </c>
      <c r="E39" s="303">
        <v>4.3686730000000003</v>
      </c>
      <c r="F39" s="303">
        <v>3.4137729999999999</v>
      </c>
      <c r="G39" s="303">
        <v>1.935702</v>
      </c>
      <c r="H39" s="303">
        <v>0.45535999999999999</v>
      </c>
      <c r="I39" s="303">
        <v>0.45188899999999999</v>
      </c>
      <c r="J39" s="303">
        <v>1.2031179999999999</v>
      </c>
      <c r="K39" s="303">
        <v>0.29302499999999998</v>
      </c>
      <c r="L39" s="303">
        <v>0.285441</v>
      </c>
      <c r="M39" s="303">
        <v>0.23980099999999999</v>
      </c>
      <c r="N39" s="303">
        <v>0.20966499999999999</v>
      </c>
      <c r="O39" s="303">
        <v>0.88400000000000001</v>
      </c>
      <c r="P39" s="303">
        <v>0.51660600000000001</v>
      </c>
      <c r="Q39" s="303">
        <v>0.27479700000000001</v>
      </c>
      <c r="R39" s="303">
        <v>0.66157200000000005</v>
      </c>
      <c r="S39" s="303">
        <v>0.124496</v>
      </c>
      <c r="T39" s="303">
        <v>6.4993999999999996E-2</v>
      </c>
      <c r="U39" s="303">
        <v>0.144401</v>
      </c>
      <c r="V39" s="303"/>
      <c r="X39" s="363">
        <v>6.9</v>
      </c>
      <c r="Y39" s="363">
        <v>8.3000000000000007</v>
      </c>
      <c r="Z39" s="363">
        <v>8.8000000000000007</v>
      </c>
      <c r="AA39" s="363">
        <v>9.4</v>
      </c>
      <c r="AB39" s="363">
        <v>10.199999999999999</v>
      </c>
      <c r="AC39" s="363">
        <v>12.2</v>
      </c>
      <c r="AD39" s="363">
        <v>12.6</v>
      </c>
      <c r="AE39" s="363">
        <v>13.6</v>
      </c>
      <c r="AF39" s="363">
        <v>14.5</v>
      </c>
      <c r="AG39" s="363">
        <v>15.4</v>
      </c>
      <c r="AH39" s="363">
        <v>16.8</v>
      </c>
      <c r="AI39" s="363">
        <v>18</v>
      </c>
      <c r="AJ39" s="363">
        <v>18.7</v>
      </c>
      <c r="AK39" s="363">
        <v>18.600000000000001</v>
      </c>
      <c r="AL39" s="363">
        <v>18.8</v>
      </c>
      <c r="AM39" s="363">
        <v>19.2</v>
      </c>
      <c r="AN39" s="363">
        <v>19.5</v>
      </c>
      <c r="AO39" s="363">
        <v>20.2</v>
      </c>
      <c r="AP39" s="363">
        <v>20</v>
      </c>
      <c r="AQ39" s="363">
        <v>16.7</v>
      </c>
      <c r="AR39" s="363">
        <v>14.9</v>
      </c>
      <c r="AS39" s="363"/>
      <c r="AT39" s="363"/>
      <c r="AU39" s="364"/>
    </row>
    <row r="40" spans="1:47" x14ac:dyDescent="0.35">
      <c r="A40" s="99" t="s">
        <v>130</v>
      </c>
      <c r="B40" s="303">
        <v>9.5578999999999997E-2</v>
      </c>
      <c r="C40" s="303">
        <v>0.445961</v>
      </c>
      <c r="D40" s="303">
        <v>0.68947199999999997</v>
      </c>
      <c r="E40" s="303">
        <v>1.1712089999999999</v>
      </c>
      <c r="F40" s="303">
        <v>0.63565700000000003</v>
      </c>
      <c r="G40" s="303">
        <v>0.81775399999999998</v>
      </c>
      <c r="H40" s="303">
        <v>1.449748</v>
      </c>
      <c r="I40" s="303">
        <v>0.87949500000000003</v>
      </c>
      <c r="J40" s="303">
        <v>1.068935</v>
      </c>
      <c r="K40" s="303">
        <v>0.98316599999999998</v>
      </c>
      <c r="L40" s="303">
        <v>1.188102</v>
      </c>
      <c r="M40" s="303">
        <v>1.7354179999999999</v>
      </c>
      <c r="N40" s="303">
        <v>1.4687129999999999</v>
      </c>
      <c r="O40" s="303">
        <v>1.4512879999999999</v>
      </c>
      <c r="P40" s="303">
        <v>0.87948899999999997</v>
      </c>
      <c r="Q40" s="303">
        <v>0.61629500000000004</v>
      </c>
      <c r="R40" s="303">
        <v>0.75351100000000004</v>
      </c>
      <c r="S40" s="303">
        <v>0.54323399999999999</v>
      </c>
      <c r="T40" s="303">
        <v>0.40794399999999997</v>
      </c>
      <c r="U40" s="303">
        <v>0.41412500000000002</v>
      </c>
      <c r="V40" s="303">
        <v>0.33798400000000001</v>
      </c>
      <c r="X40" s="363">
        <v>95.6</v>
      </c>
      <c r="Y40" s="363">
        <v>101.1</v>
      </c>
      <c r="Z40" s="363">
        <v>107.3</v>
      </c>
      <c r="AA40" s="363">
        <v>114</v>
      </c>
      <c r="AB40" s="363">
        <v>123</v>
      </c>
      <c r="AC40" s="363">
        <v>133.4</v>
      </c>
      <c r="AD40" s="363">
        <v>143.30000000000001</v>
      </c>
      <c r="AE40" s="363">
        <v>153.69999999999999</v>
      </c>
      <c r="AF40" s="363">
        <v>165.9</v>
      </c>
      <c r="AG40" s="363">
        <v>179.9</v>
      </c>
      <c r="AH40" s="363">
        <v>194.7</v>
      </c>
      <c r="AI40" s="363">
        <v>210.2</v>
      </c>
      <c r="AJ40" s="363">
        <v>227.5</v>
      </c>
      <c r="AK40" s="363">
        <v>247.5</v>
      </c>
      <c r="AL40" s="363">
        <v>266.8</v>
      </c>
      <c r="AM40" s="363">
        <v>285.39999999999998</v>
      </c>
      <c r="AN40" s="363">
        <v>307.10000000000002</v>
      </c>
      <c r="AO40" s="363">
        <v>324.2</v>
      </c>
      <c r="AP40" s="363">
        <v>341.2</v>
      </c>
      <c r="AQ40" s="363">
        <v>359.1</v>
      </c>
      <c r="AR40" s="363">
        <v>384.4</v>
      </c>
      <c r="AS40" s="363">
        <v>406.7</v>
      </c>
      <c r="AT40" s="363">
        <v>428.8</v>
      </c>
      <c r="AU40" s="364">
        <v>453.7</v>
      </c>
    </row>
    <row r="41" spans="1:47" x14ac:dyDescent="0.35">
      <c r="A41" s="99" t="s">
        <v>131</v>
      </c>
      <c r="B41" s="303">
        <v>0.46566800000000003</v>
      </c>
      <c r="C41" s="303">
        <v>0.55799799999999999</v>
      </c>
      <c r="D41" s="303">
        <v>1.2980080000000001</v>
      </c>
      <c r="E41" s="303">
        <v>0.77934300000000001</v>
      </c>
      <c r="F41" s="303">
        <v>0.69974599999999998</v>
      </c>
      <c r="G41" s="303">
        <v>6.3216029999999996</v>
      </c>
      <c r="H41" s="303">
        <v>0.25606600000000002</v>
      </c>
      <c r="I41" s="303">
        <v>1.4829399999999999</v>
      </c>
      <c r="J41" s="303">
        <v>4.8626909999999999</v>
      </c>
      <c r="K41" s="303">
        <v>1.752381</v>
      </c>
      <c r="L41" s="303">
        <v>1.368716</v>
      </c>
      <c r="M41" s="303">
        <v>1.1635040000000001</v>
      </c>
      <c r="N41" s="303">
        <v>1.234075</v>
      </c>
      <c r="O41" s="303">
        <v>0.32196900000000001</v>
      </c>
      <c r="P41" s="303">
        <v>0.55045500000000003</v>
      </c>
      <c r="Q41" s="303">
        <v>-0.63880999999999999</v>
      </c>
      <c r="R41" s="303">
        <v>0.102559</v>
      </c>
      <c r="S41" s="303">
        <v>0.47561700000000001</v>
      </c>
      <c r="T41" s="303">
        <v>-0.1134</v>
      </c>
      <c r="U41" s="303">
        <v>0.24505399999999999</v>
      </c>
      <c r="V41" s="303"/>
      <c r="X41" s="363">
        <v>0.8</v>
      </c>
      <c r="Y41" s="363">
        <v>0.9</v>
      </c>
      <c r="Z41" s="363">
        <v>0.9</v>
      </c>
      <c r="AA41" s="363">
        <v>1</v>
      </c>
      <c r="AB41" s="363">
        <v>1</v>
      </c>
      <c r="AC41" s="363">
        <v>1.2</v>
      </c>
      <c r="AD41" s="363">
        <v>1.3</v>
      </c>
      <c r="AE41" s="363">
        <v>1.4</v>
      </c>
      <c r="AF41" s="363">
        <v>1.5</v>
      </c>
      <c r="AG41" s="363">
        <v>1.7</v>
      </c>
      <c r="AH41" s="363">
        <v>1.7</v>
      </c>
      <c r="AI41" s="363">
        <v>1.8</v>
      </c>
      <c r="AJ41" s="363">
        <v>1.9</v>
      </c>
      <c r="AK41" s="363">
        <v>2</v>
      </c>
      <c r="AL41" s="363">
        <v>2.2000000000000002</v>
      </c>
      <c r="AM41" s="363">
        <v>2.4</v>
      </c>
      <c r="AN41" s="363">
        <v>2.5</v>
      </c>
      <c r="AO41" s="363">
        <v>2.6</v>
      </c>
      <c r="AP41" s="363">
        <v>2.4</v>
      </c>
      <c r="AQ41" s="363">
        <v>2.5</v>
      </c>
      <c r="AR41" s="363">
        <v>2.6</v>
      </c>
      <c r="AS41" s="363">
        <v>2.7</v>
      </c>
      <c r="AT41" s="363">
        <v>2.8</v>
      </c>
      <c r="AU41" s="364">
        <v>2.9</v>
      </c>
    </row>
    <row r="42" spans="1:47" x14ac:dyDescent="0.35">
      <c r="A42" s="99" t="s">
        <v>132</v>
      </c>
      <c r="B42" s="303">
        <v>3.056851</v>
      </c>
      <c r="C42" s="303">
        <v>1.751317</v>
      </c>
      <c r="D42" s="303">
        <v>2.4619770000000001</v>
      </c>
      <c r="E42" s="303">
        <v>6.0253839999999999</v>
      </c>
      <c r="F42" s="303">
        <v>6.642423</v>
      </c>
      <c r="G42" s="303">
        <v>10.03895</v>
      </c>
      <c r="H42" s="303">
        <v>7.8746809999999998</v>
      </c>
      <c r="I42" s="303">
        <v>8.9252730000000007</v>
      </c>
      <c r="J42" s="303">
        <v>12.491379999999999</v>
      </c>
      <c r="K42" s="303">
        <v>11.99484</v>
      </c>
      <c r="L42" s="303">
        <v>14.14573</v>
      </c>
      <c r="M42" s="303">
        <v>13.583349999999999</v>
      </c>
      <c r="N42" s="303">
        <v>11.09689</v>
      </c>
      <c r="O42" s="303">
        <v>10.098660000000001</v>
      </c>
      <c r="P42" s="303">
        <v>12.36922</v>
      </c>
      <c r="Q42" s="303">
        <v>12.57185</v>
      </c>
      <c r="R42" s="303">
        <v>13.0745</v>
      </c>
      <c r="S42" s="303">
        <v>13.522019999999999</v>
      </c>
      <c r="T42" s="303">
        <v>14.00948</v>
      </c>
      <c r="U42" s="303">
        <v>12.920339999999999</v>
      </c>
      <c r="V42" s="303">
        <v>12.12965</v>
      </c>
      <c r="X42" s="363">
        <v>6.8</v>
      </c>
      <c r="Y42" s="363">
        <v>7.4</v>
      </c>
      <c r="Z42" s="363">
        <v>8.1999999999999993</v>
      </c>
      <c r="AA42" s="363">
        <v>9.1999999999999993</v>
      </c>
      <c r="AB42" s="363">
        <v>10.199999999999999</v>
      </c>
      <c r="AC42" s="363">
        <v>11.3</v>
      </c>
      <c r="AD42" s="363">
        <v>12</v>
      </c>
      <c r="AE42" s="363">
        <v>12</v>
      </c>
      <c r="AF42" s="363">
        <v>12.8</v>
      </c>
      <c r="AG42" s="363">
        <v>13.7</v>
      </c>
      <c r="AH42" s="363">
        <v>14.7</v>
      </c>
      <c r="AI42" s="363">
        <v>15.7</v>
      </c>
      <c r="AJ42" s="363">
        <v>16.899999999999999</v>
      </c>
      <c r="AK42" s="363">
        <v>18</v>
      </c>
      <c r="AL42" s="363">
        <v>19.3</v>
      </c>
      <c r="AM42" s="363">
        <v>20.7</v>
      </c>
      <c r="AN42" s="363">
        <v>22.2</v>
      </c>
      <c r="AO42" s="363">
        <v>23.8</v>
      </c>
      <c r="AP42" s="363">
        <v>23</v>
      </c>
      <c r="AQ42" s="363">
        <v>23.7</v>
      </c>
      <c r="AR42" s="363">
        <v>25</v>
      </c>
      <c r="AS42" s="363">
        <v>26.4</v>
      </c>
      <c r="AT42" s="363">
        <v>27.9</v>
      </c>
      <c r="AU42" s="364">
        <v>29.7</v>
      </c>
    </row>
    <row r="43" spans="1:47" x14ac:dyDescent="0.35">
      <c r="A43" s="99" t="s">
        <v>133</v>
      </c>
      <c r="B43" s="303">
        <v>0.34597699999999998</v>
      </c>
      <c r="C43" s="303">
        <v>0.74337900000000001</v>
      </c>
      <c r="D43" s="303">
        <v>1.908426</v>
      </c>
      <c r="E43" s="303">
        <v>2.3239730000000001</v>
      </c>
      <c r="F43" s="303">
        <v>0.51564500000000002</v>
      </c>
      <c r="G43" s="303">
        <v>0.86907599999999996</v>
      </c>
      <c r="H43" s="303">
        <v>-0.89878000000000002</v>
      </c>
      <c r="I43" s="303">
        <v>3.7724739999999999</v>
      </c>
      <c r="J43" s="303">
        <v>-4.2512800000000004</v>
      </c>
      <c r="K43" s="303">
        <v>-0.19302</v>
      </c>
      <c r="L43" s="303">
        <v>-1.2582100000000001</v>
      </c>
      <c r="M43" s="303">
        <v>0.45416899999999999</v>
      </c>
      <c r="N43" s="303">
        <v>1.4798290000000001</v>
      </c>
      <c r="O43" s="303">
        <v>-0.48142000000000001</v>
      </c>
      <c r="P43" s="303">
        <v>1.0122599999999999</v>
      </c>
      <c r="Q43" s="303">
        <v>0.41624800000000001</v>
      </c>
      <c r="R43" s="303">
        <v>-0.58237000000000005</v>
      </c>
      <c r="S43" s="303">
        <v>-0.31868999999999997</v>
      </c>
      <c r="T43" s="303">
        <v>1.477919</v>
      </c>
      <c r="U43" s="303">
        <v>0.45313300000000001</v>
      </c>
      <c r="V43" s="303">
        <v>0.46222600000000003</v>
      </c>
      <c r="X43" s="363">
        <v>0.1</v>
      </c>
      <c r="Y43" s="363">
        <v>0.1</v>
      </c>
      <c r="Z43" s="363">
        <v>0.1</v>
      </c>
      <c r="AA43" s="363">
        <v>0.1</v>
      </c>
      <c r="AB43" s="363">
        <v>0.1</v>
      </c>
      <c r="AC43" s="363">
        <v>0.1</v>
      </c>
      <c r="AD43" s="363">
        <v>0.1</v>
      </c>
      <c r="AE43" s="363">
        <v>0.1</v>
      </c>
      <c r="AF43" s="363">
        <v>0.1</v>
      </c>
      <c r="AG43" s="363">
        <v>0.1</v>
      </c>
      <c r="AH43" s="363">
        <v>0.2</v>
      </c>
      <c r="AI43" s="363">
        <v>0.2</v>
      </c>
      <c r="AJ43" s="363">
        <v>0.2</v>
      </c>
      <c r="AK43" s="363">
        <v>0.2</v>
      </c>
      <c r="AL43" s="363">
        <v>0.2</v>
      </c>
      <c r="AM43" s="363">
        <v>0.2</v>
      </c>
      <c r="AN43" s="363">
        <v>0.2</v>
      </c>
      <c r="AO43" s="363">
        <v>0.2</v>
      </c>
      <c r="AP43" s="363">
        <v>0.2</v>
      </c>
      <c r="AQ43" s="363">
        <v>0.2</v>
      </c>
      <c r="AR43" s="363">
        <v>0.2</v>
      </c>
      <c r="AS43" s="363">
        <v>0.2</v>
      </c>
      <c r="AT43" s="363">
        <v>0.2</v>
      </c>
      <c r="AU43" s="364">
        <v>0.2</v>
      </c>
    </row>
    <row r="44" spans="1:47" x14ac:dyDescent="0.35">
      <c r="A44" s="99" t="s">
        <v>411</v>
      </c>
      <c r="B44" s="303">
        <v>0.25317699999999999</v>
      </c>
      <c r="C44" s="303">
        <v>0.96296999999999999</v>
      </c>
      <c r="D44" s="303">
        <v>0.71489499999999995</v>
      </c>
      <c r="E44" s="303">
        <v>1.0133209999999999</v>
      </c>
      <c r="F44" s="303">
        <v>5.4213870000000002</v>
      </c>
      <c r="G44" s="303">
        <v>7.660628</v>
      </c>
      <c r="H44" s="303">
        <v>4.1820019999999998</v>
      </c>
      <c r="I44" s="303">
        <v>5.4590589999999999</v>
      </c>
      <c r="J44" s="303">
        <v>3.9093490000000002</v>
      </c>
      <c r="K44" s="303">
        <v>3.4370259999999999</v>
      </c>
      <c r="L44" s="303">
        <v>6.0606739999999997</v>
      </c>
      <c r="M44" s="303">
        <v>5.6862459999999997</v>
      </c>
      <c r="N44" s="303">
        <v>6.5338500000000002</v>
      </c>
      <c r="O44" s="303">
        <v>7.4707569999999999</v>
      </c>
      <c r="P44" s="303">
        <v>5.8777470000000003</v>
      </c>
      <c r="Q44" s="303">
        <v>9.917783</v>
      </c>
      <c r="R44" s="303">
        <v>7.4856439999999997</v>
      </c>
      <c r="S44" s="303">
        <v>4.0314920000000001</v>
      </c>
      <c r="T44" s="303">
        <v>5.0980730000000003</v>
      </c>
      <c r="U44" s="303">
        <v>5.6934469999999999</v>
      </c>
      <c r="V44" s="303">
        <v>3.4147789999999998</v>
      </c>
      <c r="X44" s="363">
        <v>5.6</v>
      </c>
      <c r="Y44" s="363">
        <v>5.9</v>
      </c>
      <c r="Z44" s="363">
        <v>6.3</v>
      </c>
      <c r="AA44" s="363">
        <v>6.7</v>
      </c>
      <c r="AB44" s="363">
        <v>6.7</v>
      </c>
      <c r="AC44" s="363">
        <v>7.9</v>
      </c>
      <c r="AD44" s="363">
        <v>8.5</v>
      </c>
      <c r="AE44" s="363">
        <v>9.1999999999999993</v>
      </c>
      <c r="AF44" s="363">
        <v>9.9</v>
      </c>
      <c r="AG44" s="363">
        <v>10.7</v>
      </c>
      <c r="AH44" s="363">
        <v>11.5</v>
      </c>
      <c r="AI44" s="363">
        <v>12.5</v>
      </c>
      <c r="AJ44" s="363">
        <v>13.4</v>
      </c>
      <c r="AK44" s="363">
        <v>14.4</v>
      </c>
      <c r="AL44" s="363">
        <v>15.4</v>
      </c>
      <c r="AM44" s="363">
        <v>16.5</v>
      </c>
      <c r="AN44" s="363">
        <v>17.5</v>
      </c>
      <c r="AO44" s="363">
        <v>18.399999999999999</v>
      </c>
      <c r="AP44" s="363">
        <v>19.100000000000001</v>
      </c>
      <c r="AQ44" s="363">
        <v>19.7</v>
      </c>
      <c r="AR44" s="363">
        <v>20.6</v>
      </c>
      <c r="AS44" s="363">
        <v>21.3</v>
      </c>
      <c r="AT44" s="363">
        <v>22.2</v>
      </c>
      <c r="AU44" s="364">
        <v>23.1</v>
      </c>
    </row>
    <row r="45" spans="1:47" x14ac:dyDescent="0.35">
      <c r="A45" s="99" t="s">
        <v>135</v>
      </c>
      <c r="B45" s="303">
        <v>2.2207050000000002</v>
      </c>
      <c r="C45" s="303">
        <v>2.377758</v>
      </c>
      <c r="D45" s="303">
        <v>2.0001630000000001</v>
      </c>
      <c r="E45" s="303">
        <v>1.9596640000000001</v>
      </c>
      <c r="F45" s="303">
        <v>1.901821</v>
      </c>
      <c r="G45" s="303">
        <v>3.5175169999999998</v>
      </c>
      <c r="H45" s="303">
        <v>2.7112720000000001</v>
      </c>
      <c r="I45" s="303">
        <v>2.9235540000000002</v>
      </c>
      <c r="J45" s="303">
        <v>1.818972</v>
      </c>
      <c r="K45" s="303">
        <v>4.2012770000000002</v>
      </c>
      <c r="L45" s="303">
        <v>2.2254010000000002</v>
      </c>
      <c r="M45" s="303">
        <v>3.740856</v>
      </c>
      <c r="N45" s="303">
        <v>3.3233640000000002</v>
      </c>
      <c r="O45" s="303">
        <v>6.8420439999999996</v>
      </c>
      <c r="P45" s="303">
        <v>5.1855370000000001</v>
      </c>
      <c r="Q45" s="303">
        <v>7.2731300000000001</v>
      </c>
      <c r="R45" s="303">
        <v>2.6058119999999998</v>
      </c>
      <c r="S45" s="303">
        <v>2.3118989999999999</v>
      </c>
      <c r="T45" s="303">
        <v>2.4127230000000002</v>
      </c>
      <c r="U45" s="303">
        <v>3.1188030000000002</v>
      </c>
      <c r="V45" s="303">
        <v>1.989128</v>
      </c>
      <c r="X45" s="363">
        <v>16</v>
      </c>
      <c r="Y45" s="363">
        <v>18</v>
      </c>
      <c r="Z45" s="363">
        <v>20.5</v>
      </c>
      <c r="AA45" s="363">
        <v>23.3</v>
      </c>
      <c r="AB45" s="363">
        <v>26.4</v>
      </c>
      <c r="AC45" s="363">
        <v>29.7</v>
      </c>
      <c r="AD45" s="363">
        <v>33.1</v>
      </c>
      <c r="AE45" s="363">
        <v>36.6</v>
      </c>
      <c r="AF45" s="363">
        <v>40.4</v>
      </c>
      <c r="AG45" s="363">
        <v>43.8</v>
      </c>
      <c r="AH45" s="363">
        <v>46.8</v>
      </c>
      <c r="AI45" s="363">
        <v>50.3</v>
      </c>
      <c r="AJ45" s="363">
        <v>54.4</v>
      </c>
      <c r="AK45" s="363">
        <v>58.5</v>
      </c>
      <c r="AL45" s="363">
        <v>62.4</v>
      </c>
      <c r="AM45" s="363">
        <v>66.099999999999994</v>
      </c>
      <c r="AN45" s="363">
        <v>70.2</v>
      </c>
      <c r="AO45" s="363">
        <v>74.900000000000006</v>
      </c>
      <c r="AP45" s="363">
        <v>77.900000000000006</v>
      </c>
      <c r="AQ45" s="363">
        <v>75.099999999999994</v>
      </c>
      <c r="AR45" s="363">
        <v>64</v>
      </c>
      <c r="AS45" s="363">
        <v>61.6</v>
      </c>
      <c r="AT45" s="363">
        <v>63.1</v>
      </c>
      <c r="AU45" s="364">
        <v>64.7</v>
      </c>
    </row>
    <row r="46" spans="1:47" x14ac:dyDescent="0.35">
      <c r="A46" s="99" t="s">
        <v>136</v>
      </c>
      <c r="B46" s="303">
        <v>-9.8369999999999999E-2</v>
      </c>
      <c r="C46" s="303">
        <v>0.23344400000000001</v>
      </c>
      <c r="D46" s="303">
        <v>-5.7400000000000003E-3</v>
      </c>
      <c r="E46" s="303">
        <v>3.0155999999999999E-2</v>
      </c>
      <c r="F46" s="303">
        <v>-7.3510000000000006E-2</v>
      </c>
      <c r="G46" s="303">
        <v>5.5606000000000003E-2</v>
      </c>
      <c r="H46" s="303">
        <v>7.9319999999999998E-3</v>
      </c>
      <c r="I46" s="303">
        <v>0.29771500000000001</v>
      </c>
      <c r="J46" s="303">
        <v>0.54829499999999998</v>
      </c>
      <c r="K46" s="303">
        <v>0.43581500000000001</v>
      </c>
      <c r="L46" s="303">
        <v>0.42369200000000001</v>
      </c>
      <c r="M46" s="303">
        <v>0.33471200000000001</v>
      </c>
      <c r="N46" s="303">
        <v>0.133746</v>
      </c>
      <c r="O46" s="303">
        <v>0.21303</v>
      </c>
      <c r="P46" s="303">
        <v>0.43221300000000001</v>
      </c>
      <c r="Q46" s="303">
        <v>0.67744000000000004</v>
      </c>
      <c r="R46" s="303">
        <v>0.20615700000000001</v>
      </c>
      <c r="S46" s="303">
        <v>0.54280200000000001</v>
      </c>
      <c r="T46" s="303">
        <v>0.37873899999999999</v>
      </c>
      <c r="U46" s="303">
        <v>0.53169100000000002</v>
      </c>
      <c r="V46" s="303">
        <v>0.16031999999999999</v>
      </c>
      <c r="X46" s="363">
        <v>13.7</v>
      </c>
      <c r="Y46" s="363">
        <v>14.5</v>
      </c>
      <c r="Z46" s="363">
        <v>15.3</v>
      </c>
      <c r="AA46" s="363">
        <v>16</v>
      </c>
      <c r="AB46" s="363">
        <v>16.8</v>
      </c>
      <c r="AC46" s="363">
        <v>17.8</v>
      </c>
      <c r="AD46" s="363">
        <v>19</v>
      </c>
      <c r="AE46" s="363">
        <v>20.2</v>
      </c>
      <c r="AF46" s="363">
        <v>21.3</v>
      </c>
      <c r="AG46" s="363">
        <v>22.3</v>
      </c>
      <c r="AH46" s="363">
        <v>23</v>
      </c>
      <c r="AI46" s="363">
        <v>23.5</v>
      </c>
      <c r="AJ46" s="363">
        <v>24.1</v>
      </c>
      <c r="AK46" s="363">
        <v>24</v>
      </c>
      <c r="AL46" s="363">
        <v>24.6</v>
      </c>
      <c r="AM46" s="363">
        <v>26.1</v>
      </c>
      <c r="AN46" s="363">
        <v>27.8</v>
      </c>
      <c r="AO46" s="363">
        <v>28.7</v>
      </c>
      <c r="AP46" s="363">
        <v>29.3</v>
      </c>
      <c r="AQ46" s="363">
        <v>30.5</v>
      </c>
      <c r="AR46" s="363">
        <v>32.1</v>
      </c>
      <c r="AS46" s="363">
        <v>33.5</v>
      </c>
      <c r="AT46" s="363">
        <v>35.1</v>
      </c>
      <c r="AU46" s="364">
        <v>36.9</v>
      </c>
    </row>
    <row r="47" spans="1:47" x14ac:dyDescent="0.35">
      <c r="A47" s="99" t="s">
        <v>137</v>
      </c>
      <c r="B47" s="303">
        <v>4.2089000000000001E-2</v>
      </c>
      <c r="C47" s="303">
        <v>-0.24167</v>
      </c>
      <c r="D47" s="303">
        <v>-0.64214000000000004</v>
      </c>
      <c r="E47" s="303">
        <v>9.9146999999999999E-2</v>
      </c>
      <c r="F47" s="303">
        <v>7.1781220000000001</v>
      </c>
      <c r="G47" s="303">
        <v>12.36647</v>
      </c>
      <c r="H47" s="303">
        <v>9.6835550000000001</v>
      </c>
      <c r="I47" s="303">
        <v>6.0309929999999996</v>
      </c>
      <c r="J47" s="303">
        <v>18.473960000000002</v>
      </c>
      <c r="K47" s="303">
        <v>11.284269999999999</v>
      </c>
      <c r="L47" s="303">
        <v>2.0149499999999998</v>
      </c>
      <c r="M47" s="303">
        <v>4.155367</v>
      </c>
      <c r="N47" s="303">
        <v>1.5740099999999999</v>
      </c>
      <c r="O47" s="303">
        <v>2.4636809999999998</v>
      </c>
      <c r="P47" s="303">
        <v>2.7070590000000001</v>
      </c>
      <c r="Q47" s="303">
        <v>2.9176959999999998</v>
      </c>
      <c r="R47" s="303">
        <v>1.5470680000000001</v>
      </c>
      <c r="S47" s="303">
        <v>2.0249510000000002</v>
      </c>
      <c r="T47" s="303">
        <v>0.58458299999999996</v>
      </c>
      <c r="U47" s="303">
        <v>1.766691</v>
      </c>
      <c r="V47" s="303">
        <v>2.549382</v>
      </c>
      <c r="X47" s="363">
        <v>0.7</v>
      </c>
      <c r="Y47" s="363">
        <v>0.7</v>
      </c>
      <c r="Z47" s="363">
        <v>0.8</v>
      </c>
      <c r="AA47" s="363">
        <v>0.8</v>
      </c>
      <c r="AB47" s="363">
        <v>0.9</v>
      </c>
      <c r="AC47" s="363">
        <v>0.9</v>
      </c>
      <c r="AD47" s="363">
        <v>1</v>
      </c>
      <c r="AE47" s="363">
        <v>1</v>
      </c>
      <c r="AF47" s="363">
        <v>1.1000000000000001</v>
      </c>
      <c r="AG47" s="363">
        <v>1.2</v>
      </c>
      <c r="AH47" s="363">
        <v>1.2</v>
      </c>
      <c r="AI47" s="363">
        <v>1.3</v>
      </c>
      <c r="AJ47" s="363">
        <v>1.3</v>
      </c>
      <c r="AK47" s="363">
        <v>1.3</v>
      </c>
      <c r="AL47" s="363">
        <v>1.4</v>
      </c>
      <c r="AM47" s="363">
        <v>1.4</v>
      </c>
      <c r="AN47" s="363">
        <v>1.5</v>
      </c>
      <c r="AO47" s="363">
        <v>1.5</v>
      </c>
      <c r="AP47" s="363">
        <v>1.4</v>
      </c>
      <c r="AQ47" s="363">
        <v>1.4</v>
      </c>
      <c r="AR47" s="363">
        <v>1.4</v>
      </c>
      <c r="AS47" s="363">
        <v>1.4</v>
      </c>
      <c r="AT47" s="363">
        <v>1.4</v>
      </c>
      <c r="AU47" s="364">
        <v>1.5</v>
      </c>
    </row>
    <row r="48" spans="1:47" x14ac:dyDescent="0.35">
      <c r="A48" s="99" t="s">
        <v>138</v>
      </c>
      <c r="B48" s="303"/>
      <c r="C48" s="303">
        <v>0.92141899999999999</v>
      </c>
      <c r="D48" s="303"/>
      <c r="E48" s="303">
        <v>0.19642299999999999</v>
      </c>
      <c r="F48" s="303">
        <v>1.868274</v>
      </c>
      <c r="G48" s="303">
        <v>1.601904</v>
      </c>
      <c r="H48" s="303">
        <v>6.1212840000000002</v>
      </c>
      <c r="I48" s="303">
        <v>6.5968159999999996</v>
      </c>
      <c r="J48" s="303">
        <v>3.4394469999999999</v>
      </c>
      <c r="K48" s="303">
        <v>4.7056630000000004</v>
      </c>
      <c r="L48" s="303">
        <v>3.4795799999999999</v>
      </c>
      <c r="M48" s="303">
        <v>4.0020069999999999</v>
      </c>
      <c r="N48" s="303">
        <v>2.3422909999999999</v>
      </c>
      <c r="O48" s="303">
        <v>2.6952959999999999</v>
      </c>
      <c r="P48" s="303">
        <v>0.33151900000000001</v>
      </c>
      <c r="Q48" s="303">
        <v>0.42021700000000001</v>
      </c>
      <c r="R48" s="303">
        <v>3.0600800000000001</v>
      </c>
      <c r="S48" s="303">
        <v>3.6792829999999999</v>
      </c>
      <c r="T48" s="303">
        <v>3.3468019999999998</v>
      </c>
      <c r="U48" s="303">
        <v>1.9006670000000001</v>
      </c>
      <c r="V48" s="303">
        <v>8.1896930000000001</v>
      </c>
      <c r="X48" s="363">
        <v>0.9</v>
      </c>
      <c r="Y48" s="363">
        <v>0.9</v>
      </c>
      <c r="Z48" s="363">
        <v>0.9</v>
      </c>
      <c r="AA48" s="363">
        <v>0.9</v>
      </c>
      <c r="AB48" s="363">
        <v>0.9</v>
      </c>
      <c r="AC48" s="363">
        <v>1</v>
      </c>
      <c r="AD48" s="363">
        <v>1.1000000000000001</v>
      </c>
      <c r="AE48" s="363">
        <v>1.2</v>
      </c>
      <c r="AF48" s="363">
        <v>1.3</v>
      </c>
      <c r="AG48" s="363">
        <v>1.4</v>
      </c>
      <c r="AH48" s="363">
        <v>1.4</v>
      </c>
      <c r="AI48" s="363">
        <v>1.5</v>
      </c>
      <c r="AJ48" s="363">
        <v>1.6</v>
      </c>
      <c r="AK48" s="363">
        <v>1.6</v>
      </c>
      <c r="AL48" s="363">
        <v>1.6</v>
      </c>
      <c r="AM48" s="363">
        <v>1.6</v>
      </c>
      <c r="AN48" s="363">
        <v>1.6</v>
      </c>
      <c r="AO48" s="363">
        <v>2</v>
      </c>
      <c r="AP48" s="363">
        <v>2.6</v>
      </c>
      <c r="AQ48" s="363">
        <v>2.7</v>
      </c>
      <c r="AR48" s="363">
        <v>2.2000000000000002</v>
      </c>
      <c r="AS48" s="363">
        <v>1.8</v>
      </c>
      <c r="AT48" s="363">
        <v>1.7</v>
      </c>
      <c r="AU48" s="364">
        <v>1.7</v>
      </c>
    </row>
    <row r="49" spans="1:47" x14ac:dyDescent="0.35">
      <c r="A49" s="99" t="s">
        <v>139</v>
      </c>
      <c r="B49" s="303">
        <v>-5.806E-2</v>
      </c>
      <c r="C49" s="303">
        <v>-5.6399999999999999E-2</v>
      </c>
      <c r="D49" s="303">
        <v>-5.1310000000000001E-2</v>
      </c>
      <c r="E49" s="303">
        <v>-4.9840000000000002E-2</v>
      </c>
      <c r="F49" s="303">
        <v>-4.3920000000000001E-2</v>
      </c>
      <c r="G49" s="303">
        <v>-3.8850000000000003E-2</v>
      </c>
      <c r="H49" s="303">
        <v>5.295153</v>
      </c>
      <c r="I49" s="303">
        <v>6.2366910000000004</v>
      </c>
      <c r="J49" s="303">
        <v>1.417934</v>
      </c>
      <c r="K49" s="303">
        <v>-0.30381999999999998</v>
      </c>
      <c r="L49" s="303">
        <v>3.3677039999999998</v>
      </c>
      <c r="M49" s="303">
        <v>0.87269799999999997</v>
      </c>
      <c r="N49" s="303">
        <v>0.77397400000000005</v>
      </c>
      <c r="O49" s="303">
        <v>0.81495300000000004</v>
      </c>
      <c r="P49" s="303">
        <v>0.72065000000000001</v>
      </c>
      <c r="Q49" s="303">
        <v>0.66259400000000002</v>
      </c>
      <c r="R49" s="303">
        <v>0.62243099999999996</v>
      </c>
      <c r="S49" s="303">
        <v>0.55218800000000001</v>
      </c>
      <c r="T49" s="303">
        <v>0.193249</v>
      </c>
      <c r="U49" s="303">
        <v>0.33130100000000001</v>
      </c>
      <c r="V49" s="303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8"/>
      <c r="AU49" s="361"/>
    </row>
    <row r="50" spans="1:47" x14ac:dyDescent="0.35">
      <c r="A50" s="99" t="s">
        <v>412</v>
      </c>
      <c r="B50" s="303">
        <v>1.068899</v>
      </c>
      <c r="C50" s="303">
        <v>-0.75658000000000003</v>
      </c>
      <c r="D50" s="303">
        <v>1.0353460000000001</v>
      </c>
      <c r="E50" s="303">
        <v>-1.80531</v>
      </c>
      <c r="F50" s="303">
        <v>5.8803000000000001</v>
      </c>
      <c r="G50" s="303">
        <v>4.2368480000000002</v>
      </c>
      <c r="H50" s="303">
        <v>5.7769620000000002</v>
      </c>
      <c r="I50" s="303">
        <v>0.51412100000000005</v>
      </c>
      <c r="J50" s="303">
        <v>0.61035799999999996</v>
      </c>
      <c r="K50" s="303">
        <v>-1.5823400000000001</v>
      </c>
      <c r="L50" s="303">
        <v>-4.0219999999999999E-2</v>
      </c>
      <c r="M50" s="303">
        <v>-0.33050000000000002</v>
      </c>
      <c r="N50" s="303">
        <v>-0.53924000000000005</v>
      </c>
      <c r="O50" s="303">
        <v>-3.6389999999999999E-2</v>
      </c>
      <c r="P50" s="303">
        <v>-1.79131</v>
      </c>
      <c r="Q50" s="303">
        <v>-1.00532</v>
      </c>
      <c r="R50" s="303">
        <v>-1.3056399999999999</v>
      </c>
      <c r="S50" s="303">
        <v>-1.6949399999999999</v>
      </c>
      <c r="T50" s="303"/>
      <c r="U50" s="303"/>
      <c r="V50" s="303"/>
      <c r="X50" s="363">
        <v>38.4</v>
      </c>
      <c r="Y50" s="363">
        <v>40.6</v>
      </c>
      <c r="Z50" s="363">
        <v>42.5</v>
      </c>
      <c r="AA50" s="363">
        <v>44.7</v>
      </c>
      <c r="AB50" s="363">
        <v>46.8</v>
      </c>
      <c r="AC50" s="363">
        <v>48.4</v>
      </c>
      <c r="AD50" s="363">
        <v>50.3</v>
      </c>
      <c r="AE50" s="363">
        <v>51.1</v>
      </c>
      <c r="AF50" s="363">
        <v>53.2</v>
      </c>
      <c r="AG50" s="363">
        <v>45.1</v>
      </c>
      <c r="AH50" s="363">
        <v>44.6</v>
      </c>
      <c r="AI50" s="363">
        <v>47</v>
      </c>
      <c r="AJ50" s="363">
        <v>41.7</v>
      </c>
      <c r="AK50" s="363">
        <v>26.7</v>
      </c>
      <c r="AL50" s="363">
        <v>22.7</v>
      </c>
      <c r="AM50" s="363">
        <v>20.3</v>
      </c>
      <c r="AN50" s="363">
        <v>20.100000000000001</v>
      </c>
      <c r="AO50" s="363">
        <v>20.399999999999999</v>
      </c>
      <c r="AP50" s="363">
        <v>20.6</v>
      </c>
      <c r="AQ50" s="363">
        <v>20.399999999999999</v>
      </c>
      <c r="AR50" s="363">
        <v>20.7</v>
      </c>
      <c r="AS50" s="363">
        <v>20.6</v>
      </c>
      <c r="AT50" s="363">
        <v>21.4</v>
      </c>
      <c r="AU50" s="364">
        <v>22.3</v>
      </c>
    </row>
    <row r="51" spans="1:47" x14ac:dyDescent="0.35">
      <c r="A51" s="304" t="s">
        <v>141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8"/>
      <c r="AU51" s="361"/>
    </row>
    <row r="52" spans="1:47" x14ac:dyDescent="0.35">
      <c r="A52" s="99" t="s">
        <v>142</v>
      </c>
      <c r="B52" s="303">
        <v>9.1849E-2</v>
      </c>
      <c r="C52" s="303">
        <v>0.27208500000000002</v>
      </c>
      <c r="D52" s="303">
        <v>9.6921999999999994E-2</v>
      </c>
      <c r="E52" s="303">
        <v>0.369836</v>
      </c>
      <c r="F52" s="303">
        <v>2.1024409999999998</v>
      </c>
      <c r="G52" s="303">
        <v>0.80727000000000004</v>
      </c>
      <c r="H52" s="303">
        <v>0.28563300000000003</v>
      </c>
      <c r="I52" s="303">
        <v>0.47831299999999999</v>
      </c>
      <c r="J52" s="303">
        <v>1.5009300000000001</v>
      </c>
      <c r="K52" s="303">
        <v>0.91476900000000005</v>
      </c>
      <c r="L52" s="303">
        <v>1.137945</v>
      </c>
      <c r="M52" s="303">
        <v>1.0865199999999999</v>
      </c>
      <c r="N52" s="303">
        <v>0.65359999999999996</v>
      </c>
      <c r="O52" s="303">
        <v>0.71166799999999997</v>
      </c>
      <c r="P52" s="303">
        <v>0.74559600000000004</v>
      </c>
      <c r="Q52" s="303">
        <v>2.483609</v>
      </c>
      <c r="R52" s="303">
        <v>0.64009300000000002</v>
      </c>
      <c r="S52" s="303">
        <v>0.49946400000000002</v>
      </c>
      <c r="T52" s="303">
        <v>0.172316</v>
      </c>
      <c r="U52" s="303">
        <v>0.24571499999999999</v>
      </c>
      <c r="V52" s="303">
        <v>0.19405600000000001</v>
      </c>
      <c r="X52" s="363">
        <v>10.8</v>
      </c>
      <c r="Y52" s="363">
        <v>11</v>
      </c>
      <c r="Z52" s="363">
        <v>11</v>
      </c>
      <c r="AA52" s="363">
        <v>11.4</v>
      </c>
      <c r="AB52" s="363">
        <v>11.7</v>
      </c>
      <c r="AC52" s="363">
        <v>12.2</v>
      </c>
      <c r="AD52" s="363">
        <v>12.7</v>
      </c>
      <c r="AE52" s="363">
        <v>13.1</v>
      </c>
      <c r="AF52" s="363">
        <v>13</v>
      </c>
      <c r="AG52" s="363">
        <v>13.6</v>
      </c>
      <c r="AH52" s="363">
        <v>13.7</v>
      </c>
      <c r="AI52" s="363">
        <v>14.2</v>
      </c>
      <c r="AJ52" s="363">
        <v>14.6</v>
      </c>
      <c r="AK52" s="363">
        <v>14.8</v>
      </c>
      <c r="AL52" s="363">
        <v>15.2</v>
      </c>
      <c r="AM52" s="363">
        <v>15.5</v>
      </c>
      <c r="AN52" s="363">
        <v>15.7</v>
      </c>
      <c r="AO52" s="363">
        <v>15.3</v>
      </c>
      <c r="AP52" s="363">
        <v>14.9</v>
      </c>
      <c r="AQ52" s="363">
        <v>14.5</v>
      </c>
      <c r="AR52" s="363">
        <v>14.3</v>
      </c>
      <c r="AS52" s="363">
        <v>14.2</v>
      </c>
      <c r="AT52" s="363">
        <v>14.2</v>
      </c>
      <c r="AU52" s="364">
        <v>14.4</v>
      </c>
    </row>
    <row r="53" spans="1:47" x14ac:dyDescent="0.35">
      <c r="A53" s="249" t="s">
        <v>143</v>
      </c>
      <c r="B53" s="250">
        <f t="shared" ref="B53:V53" si="0">SUMPRODUCT(B5:B37,X5:X37)/SUM(X5:X37)</f>
        <v>4.8493887209576139</v>
      </c>
      <c r="C53" s="250">
        <f t="shared" si="0"/>
        <v>6.9978826672876266</v>
      </c>
      <c r="D53" s="250">
        <f t="shared" si="0"/>
        <v>4.9106925085039927</v>
      </c>
      <c r="E53" s="250">
        <f t="shared" si="0"/>
        <v>1.8427918829549093</v>
      </c>
      <c r="F53" s="250">
        <f t="shared" si="0"/>
        <v>2.3009702352417687</v>
      </c>
      <c r="G53" s="250">
        <f t="shared" si="0"/>
        <v>2.5997688340623295</v>
      </c>
      <c r="H53" s="250">
        <f t="shared" si="0"/>
        <v>3.3778655534030082</v>
      </c>
      <c r="I53" s="250">
        <f t="shared" si="0"/>
        <v>2.8729413544767008</v>
      </c>
      <c r="J53" s="250">
        <f t="shared" si="0"/>
        <v>2.8704770575311427</v>
      </c>
      <c r="K53" s="250">
        <f t="shared" si="0"/>
        <v>3.4930227602842985</v>
      </c>
      <c r="L53" s="250">
        <f t="shared" si="0"/>
        <v>4.3750560891393446</v>
      </c>
      <c r="M53" s="250">
        <f t="shared" si="0"/>
        <v>3.078544029548989</v>
      </c>
      <c r="N53" s="250">
        <f t="shared" si="0"/>
        <v>3.5142648884042167</v>
      </c>
      <c r="O53" s="250">
        <f t="shared" si="0"/>
        <v>5.4054310046997402</v>
      </c>
      <c r="P53" s="250">
        <f t="shared" si="0"/>
        <v>3.0533395191885035</v>
      </c>
      <c r="Q53" s="250">
        <f t="shared" si="0"/>
        <v>0.91603941194611305</v>
      </c>
      <c r="R53" s="250">
        <f t="shared" si="0"/>
        <v>1.369909144238266</v>
      </c>
      <c r="S53" s="250">
        <f t="shared" si="0"/>
        <v>1.754556933922685</v>
      </c>
      <c r="T53" s="250">
        <f t="shared" si="0"/>
        <v>2.0412114229675096</v>
      </c>
      <c r="U53" s="250">
        <f t="shared" si="0"/>
        <v>2.1172149232217876</v>
      </c>
      <c r="V53" s="253">
        <f t="shared" si="0"/>
        <v>1.5888750890592336</v>
      </c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</row>
    <row r="54" spans="1:47" x14ac:dyDescent="0.35">
      <c r="A54" s="389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4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</row>
    <row r="55" spans="1:47" x14ac:dyDescent="0.35">
      <c r="A55" s="269" t="s">
        <v>145</v>
      </c>
      <c r="B55" s="270">
        <f t="shared" ref="B55:U55" si="1">AVERAGE(B5:B37)</f>
        <v>3.7793958064516131</v>
      </c>
      <c r="C55" s="270">
        <f t="shared" si="1"/>
        <v>5.2593883870967764</v>
      </c>
      <c r="D55" s="270">
        <f t="shared" si="1"/>
        <v>3.8046043548387098</v>
      </c>
      <c r="E55" s="270">
        <f t="shared" si="1"/>
        <v>3.2877881290322586</v>
      </c>
      <c r="F55" s="270">
        <f t="shared" si="1"/>
        <v>3.6976422903225803</v>
      </c>
      <c r="G55" s="270">
        <f t="shared" si="1"/>
        <v>4.6577802903225818</v>
      </c>
      <c r="H55" s="270">
        <f t="shared" si="1"/>
        <v>5.6612171612903213</v>
      </c>
      <c r="I55" s="270">
        <f t="shared" si="1"/>
        <v>3.5963193225806447</v>
      </c>
      <c r="J55" s="270">
        <f t="shared" si="1"/>
        <v>7.5990227419354843</v>
      </c>
      <c r="K55" s="270">
        <f t="shared" si="1"/>
        <v>8.7888588064516124</v>
      </c>
      <c r="L55" s="270">
        <f t="shared" si="1"/>
        <v>8.3250318064516122</v>
      </c>
      <c r="M55" s="270">
        <f t="shared" si="1"/>
        <v>6.8086141562500009</v>
      </c>
      <c r="N55" s="270">
        <f t="shared" si="1"/>
        <v>4.3418896875000002</v>
      </c>
      <c r="O55" s="270">
        <f t="shared" si="1"/>
        <v>4.644050031249999</v>
      </c>
      <c r="P55" s="270">
        <f t="shared" si="1"/>
        <v>4.1779289677419351</v>
      </c>
      <c r="Q55" s="270">
        <f t="shared" si="1"/>
        <v>3.5451684838709672</v>
      </c>
      <c r="R55" s="270">
        <f t="shared" si="1"/>
        <v>2.9985547419354841</v>
      </c>
      <c r="S55" s="270">
        <f t="shared" si="1"/>
        <v>3.036471774193549</v>
      </c>
      <c r="T55" s="270">
        <f t="shared" si="1"/>
        <v>3.4960953870967741</v>
      </c>
      <c r="U55" s="270">
        <f t="shared" si="1"/>
        <v>3.8758328387096763</v>
      </c>
      <c r="V55" s="270">
        <f>AVERAGE(V5:V37)</f>
        <v>3.7501381290322575</v>
      </c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</row>
    <row r="56" spans="1:47" x14ac:dyDescent="0.35">
      <c r="A56" s="241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324"/>
    </row>
    <row r="57" spans="1:47" x14ac:dyDescent="0.35">
      <c r="A57" s="249" t="s">
        <v>146</v>
      </c>
      <c r="B57" s="250">
        <f t="shared" ref="B57:V57" si="2">SUMPRODUCT(B39:B50,X39:X50)/SUM(X39:X50)</f>
        <v>0.62547499946091667</v>
      </c>
      <c r="C57" s="250">
        <f t="shared" si="2"/>
        <v>0.45888858870967747</v>
      </c>
      <c r="D57" s="250">
        <f t="shared" si="2"/>
        <v>1.0203873960302456</v>
      </c>
      <c r="E57" s="250">
        <f t="shared" si="2"/>
        <v>0.90012952012383907</v>
      </c>
      <c r="F57" s="250">
        <f t="shared" si="2"/>
        <v>2.2639774337448566</v>
      </c>
      <c r="G57" s="250">
        <f t="shared" si="2"/>
        <v>2.416032918908678</v>
      </c>
      <c r="H57" s="250">
        <f t="shared" si="2"/>
        <v>2.6236790237336169</v>
      </c>
      <c r="I57" s="250">
        <f t="shared" si="2"/>
        <v>1.5139577767410868</v>
      </c>
      <c r="J57" s="250">
        <f t="shared" si="2"/>
        <v>1.6853151866459626</v>
      </c>
      <c r="K57" s="250">
        <f t="shared" si="2"/>
        <v>1.5745586209364753</v>
      </c>
      <c r="L57" s="250">
        <f t="shared" si="2"/>
        <v>1.781332720695457</v>
      </c>
      <c r="M57" s="250">
        <f t="shared" si="2"/>
        <v>2.2186527984293192</v>
      </c>
      <c r="N57" s="250">
        <f t="shared" si="2"/>
        <v>1.9494810383370669</v>
      </c>
      <c r="O57" s="250">
        <f t="shared" si="2"/>
        <v>2.6101127778585278</v>
      </c>
      <c r="P57" s="250">
        <f t="shared" si="2"/>
        <v>2.0047865994487832</v>
      </c>
      <c r="Q57" s="250">
        <f t="shared" si="2"/>
        <v>2.36221291171994</v>
      </c>
      <c r="R57" s="250">
        <f t="shared" si="2"/>
        <v>1.704057545083639</v>
      </c>
      <c r="S57" s="250">
        <f t="shared" si="2"/>
        <v>1.4323206538982398</v>
      </c>
      <c r="T57" s="250">
        <f t="shared" si="2"/>
        <v>1.4295579443927842</v>
      </c>
      <c r="U57" s="250">
        <f t="shared" si="2"/>
        <v>1.5004417731884061</v>
      </c>
      <c r="V57" s="253">
        <f t="shared" si="2"/>
        <v>1.1576062587572609</v>
      </c>
    </row>
    <row r="58" spans="1:47" x14ac:dyDescent="0.35">
      <c r="A58" s="389" t="s">
        <v>216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324"/>
    </row>
    <row r="59" spans="1:47" x14ac:dyDescent="0.35">
      <c r="A59" s="269" t="s">
        <v>147</v>
      </c>
      <c r="B59" s="270">
        <f t="shared" ref="B59:U59" si="3">AVERAGE(B39:B50)</f>
        <v>0.79086045454545451</v>
      </c>
      <c r="C59" s="270">
        <f t="shared" si="3"/>
        <v>0.68484075000000022</v>
      </c>
      <c r="D59" s="270">
        <f t="shared" si="3"/>
        <v>1.1805637272727276</v>
      </c>
      <c r="E59" s="270">
        <f t="shared" si="3"/>
        <v>1.3426785833333337</v>
      </c>
      <c r="F59" s="270">
        <f t="shared" si="3"/>
        <v>2.8366431666666667</v>
      </c>
      <c r="G59" s="270">
        <f t="shared" si="3"/>
        <v>4.1152673333333327</v>
      </c>
      <c r="H59" s="270">
        <f t="shared" si="3"/>
        <v>3.5762695833333336</v>
      </c>
      <c r="I59" s="270">
        <f t="shared" si="3"/>
        <v>3.6309183333333332</v>
      </c>
      <c r="J59" s="270">
        <f t="shared" si="3"/>
        <v>3.7994299166666661</v>
      </c>
      <c r="K59" s="270">
        <f t="shared" si="3"/>
        <v>3.0840235833333334</v>
      </c>
      <c r="L59" s="270">
        <f t="shared" si="3"/>
        <v>2.7717966666666665</v>
      </c>
      <c r="M59" s="270">
        <f t="shared" si="3"/>
        <v>2.9698023333333334</v>
      </c>
      <c r="N59" s="270">
        <f t="shared" si="3"/>
        <v>2.4692639166666668</v>
      </c>
      <c r="O59" s="270">
        <f t="shared" si="3"/>
        <v>2.7281556666666664</v>
      </c>
      <c r="P59" s="270">
        <f t="shared" si="3"/>
        <v>2.3992870833333337</v>
      </c>
      <c r="Q59" s="270">
        <f t="shared" si="3"/>
        <v>2.8419933333333334</v>
      </c>
      <c r="R59" s="270">
        <f t="shared" si="3"/>
        <v>2.3526103333333332</v>
      </c>
      <c r="S59" s="270">
        <f t="shared" si="3"/>
        <v>2.1495293333333332</v>
      </c>
      <c r="T59" s="270">
        <f t="shared" si="3"/>
        <v>2.532827818181818</v>
      </c>
      <c r="U59" s="270">
        <f t="shared" si="3"/>
        <v>2.5017866363636361</v>
      </c>
      <c r="V59" s="270">
        <f>AVERAGE(V39:V50)</f>
        <v>3.65414525</v>
      </c>
    </row>
    <row r="60" spans="1:47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324"/>
    </row>
    <row r="61" spans="1:47" x14ac:dyDescent="0.35">
      <c r="A61" s="249" t="s">
        <v>148</v>
      </c>
      <c r="B61" s="250">
        <f t="shared" ref="B61:V61" si="4">SUMPRODUCT(B5:B52,X5:X52)/SUM(X5:X52)</f>
        <v>2.9985409614276213</v>
      </c>
      <c r="C61" s="250">
        <f t="shared" si="4"/>
        <v>4.1278110902051059</v>
      </c>
      <c r="D61" s="250">
        <f t="shared" si="4"/>
        <v>3.1951255662815745</v>
      </c>
      <c r="E61" s="250">
        <f t="shared" si="4"/>
        <v>1.42489355997819</v>
      </c>
      <c r="F61" s="250">
        <f t="shared" si="4"/>
        <v>2.2818555971612038</v>
      </c>
      <c r="G61" s="250">
        <f t="shared" si="4"/>
        <v>2.4901623629848886</v>
      </c>
      <c r="H61" s="250">
        <f t="shared" si="4"/>
        <v>3.010954145351374</v>
      </c>
      <c r="I61" s="250">
        <f t="shared" si="4"/>
        <v>2.2655556497026681</v>
      </c>
      <c r="J61" s="250">
        <f t="shared" si="4"/>
        <v>2.3560839678042496</v>
      </c>
      <c r="K61" s="250">
        <f t="shared" si="4"/>
        <v>2.6588795272995562</v>
      </c>
      <c r="L61" s="250">
        <f t="shared" si="4"/>
        <v>3.2457654272398919</v>
      </c>
      <c r="M61" s="250">
        <f t="shared" si="4"/>
        <v>2.6867526925104319</v>
      </c>
      <c r="N61" s="250">
        <f t="shared" si="4"/>
        <v>2.8206907756854624</v>
      </c>
      <c r="O61" s="250">
        <f t="shared" si="4"/>
        <v>4.1846196520307366</v>
      </c>
      <c r="P61" s="250">
        <f t="shared" si="4"/>
        <v>2.5815828329335004</v>
      </c>
      <c r="Q61" s="250">
        <f t="shared" si="4"/>
        <v>1.5476404391204768</v>
      </c>
      <c r="R61" s="250">
        <f t="shared" si="4"/>
        <v>1.5027032800732223</v>
      </c>
      <c r="S61" s="250">
        <f t="shared" si="4"/>
        <v>1.5996996022840939</v>
      </c>
      <c r="T61" s="250">
        <f t="shared" si="4"/>
        <v>1.7489274268742314</v>
      </c>
      <c r="U61" s="250">
        <f t="shared" si="4"/>
        <v>1.8247296211012087</v>
      </c>
      <c r="V61" s="253">
        <f t="shared" si="4"/>
        <v>1.3850519215324257</v>
      </c>
    </row>
    <row r="62" spans="1:47" x14ac:dyDescent="0.35">
      <c r="A62" s="389" t="s">
        <v>216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324"/>
    </row>
    <row r="63" spans="1:47" x14ac:dyDescent="0.35">
      <c r="A63" s="269" t="s">
        <v>149</v>
      </c>
      <c r="B63" s="270">
        <f t="shared" ref="B63:U63" si="5">AVERAGE(B5:B52)</f>
        <v>2.9291298604651161</v>
      </c>
      <c r="C63" s="270">
        <f t="shared" si="5"/>
        <v>3.898436681818183</v>
      </c>
      <c r="D63" s="270">
        <f t="shared" si="5"/>
        <v>3.0471129767441862</v>
      </c>
      <c r="E63" s="270">
        <f t="shared" si="5"/>
        <v>2.690986613636364</v>
      </c>
      <c r="F63" s="270">
        <f t="shared" si="5"/>
        <v>3.4265697727272735</v>
      </c>
      <c r="G63" s="270">
        <f t="shared" si="5"/>
        <v>4.4223106136363644</v>
      </c>
      <c r="H63" s="270">
        <f t="shared" si="5"/>
        <v>4.9704227272727275</v>
      </c>
      <c r="I63" s="270">
        <f t="shared" si="5"/>
        <v>3.5348916363636365</v>
      </c>
      <c r="J63" s="270">
        <f t="shared" si="5"/>
        <v>6.4241771363636353</v>
      </c>
      <c r="K63" s="270">
        <f t="shared" si="5"/>
        <v>7.0540380681818187</v>
      </c>
      <c r="L63" s="270">
        <f t="shared" si="5"/>
        <v>6.6471702500000012</v>
      </c>
      <c r="M63" s="270">
        <f t="shared" si="5"/>
        <v>5.6577733555555572</v>
      </c>
      <c r="N63" s="270">
        <f t="shared" si="5"/>
        <v>3.7605608222222222</v>
      </c>
      <c r="O63" s="270">
        <f t="shared" si="5"/>
        <v>4.0457585999999983</v>
      </c>
      <c r="P63" s="270">
        <f t="shared" si="5"/>
        <v>3.6148372499999994</v>
      </c>
      <c r="Q63" s="270">
        <f t="shared" si="5"/>
        <v>3.3292670909090911</v>
      </c>
      <c r="R63" s="270">
        <f t="shared" si="5"/>
        <v>2.7687866818181823</v>
      </c>
      <c r="S63" s="270">
        <f t="shared" si="5"/>
        <v>2.7369191136363638</v>
      </c>
      <c r="T63" s="270">
        <f t="shared" si="5"/>
        <v>3.1723809069767444</v>
      </c>
      <c r="U63" s="270">
        <f t="shared" si="5"/>
        <v>3.439911302325581</v>
      </c>
      <c r="V63" s="270">
        <f>AVERAGE(V5:V52)</f>
        <v>3.6420374999999998</v>
      </c>
    </row>
  </sheetData>
  <hyperlinks>
    <hyperlink ref="A2" location="Content!A1" display="back to content page" xr:uid="{3341B779-0471-41F3-9656-CA96718A3AD1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375-191D-4F79-BBD3-26D1170B35ED}">
  <sheetPr codeName="Sheet12"/>
  <dimension ref="A1:B56"/>
  <sheetViews>
    <sheetView showGridLines="0" zoomScale="112" zoomScaleNormal="70" workbookViewId="0">
      <selection activeCell="A2" sqref="A2:XFD2"/>
    </sheetView>
  </sheetViews>
  <sheetFormatPr defaultColWidth="10.81640625" defaultRowHeight="14.5" x14ac:dyDescent="0.35"/>
  <cols>
    <col min="1" max="1" width="83.54296875" bestFit="1" customWidth="1"/>
  </cols>
  <sheetData>
    <row r="1" spans="1:2" x14ac:dyDescent="0.35">
      <c r="A1" s="2" t="s">
        <v>151</v>
      </c>
      <c r="B1" s="4" t="s">
        <v>75</v>
      </c>
    </row>
    <row r="2" spans="1:2" x14ac:dyDescent="0.35">
      <c r="A2" s="130" t="s">
        <v>92</v>
      </c>
      <c r="B2" s="4"/>
    </row>
    <row r="3" spans="1:2" x14ac:dyDescent="0.35">
      <c r="A3" s="86" t="s">
        <v>93</v>
      </c>
      <c r="B3" s="92">
        <v>2022</v>
      </c>
    </row>
    <row r="4" spans="1:2" x14ac:dyDescent="0.35">
      <c r="A4" s="9" t="s">
        <v>94</v>
      </c>
      <c r="B4" s="89"/>
    </row>
    <row r="5" spans="1:2" x14ac:dyDescent="0.35">
      <c r="A5" s="42" t="s">
        <v>386</v>
      </c>
      <c r="B5" s="225">
        <v>0.37890000000000001</v>
      </c>
    </row>
    <row r="6" spans="1:2" x14ac:dyDescent="0.35">
      <c r="A6" s="42" t="s">
        <v>96</v>
      </c>
      <c r="B6" s="225">
        <v>0.4264</v>
      </c>
    </row>
    <row r="7" spans="1:2" x14ac:dyDescent="0.35">
      <c r="A7" s="42" t="s">
        <v>97</v>
      </c>
      <c r="B7" s="225">
        <v>0.34760000000000002</v>
      </c>
    </row>
    <row r="8" spans="1:2" x14ac:dyDescent="0.35">
      <c r="A8" s="42" t="s">
        <v>98</v>
      </c>
      <c r="B8" s="225">
        <v>0.32040000000000002</v>
      </c>
    </row>
    <row r="9" spans="1:2" x14ac:dyDescent="0.35">
      <c r="A9" s="42" t="s">
        <v>99</v>
      </c>
      <c r="B9" s="225">
        <v>0.14069999999999999</v>
      </c>
    </row>
    <row r="10" spans="1:2" x14ac:dyDescent="0.35">
      <c r="A10" s="42" t="s">
        <v>100</v>
      </c>
      <c r="B10" s="225">
        <v>0.189</v>
      </c>
    </row>
    <row r="11" spans="1:2" x14ac:dyDescent="0.35">
      <c r="A11" s="42" t="s">
        <v>387</v>
      </c>
      <c r="B11" s="225">
        <v>0.27779999999999999</v>
      </c>
    </row>
    <row r="12" spans="1:2" x14ac:dyDescent="0.35">
      <c r="A12" s="42" t="s">
        <v>102</v>
      </c>
      <c r="B12" s="225">
        <v>0.30570000000000003</v>
      </c>
    </row>
    <row r="13" spans="1:2" x14ac:dyDescent="0.35">
      <c r="A13" s="42" t="s">
        <v>388</v>
      </c>
      <c r="B13" s="225">
        <v>0.2833</v>
      </c>
    </row>
    <row r="14" spans="1:2" x14ac:dyDescent="0.35">
      <c r="A14" s="42" t="s">
        <v>104</v>
      </c>
      <c r="B14" s="225">
        <v>0.1709</v>
      </c>
    </row>
    <row r="15" spans="1:2" x14ac:dyDescent="0.35">
      <c r="A15" s="42" t="s">
        <v>105</v>
      </c>
      <c r="B15" s="225">
        <v>0.28649999999999998</v>
      </c>
    </row>
    <row r="16" spans="1:2" x14ac:dyDescent="0.35">
      <c r="A16" s="42" t="s">
        <v>106</v>
      </c>
      <c r="B16" s="225">
        <v>0.30880000000000002</v>
      </c>
    </row>
    <row r="17" spans="1:2" x14ac:dyDescent="0.35">
      <c r="A17" s="42" t="s">
        <v>107</v>
      </c>
      <c r="B17" s="225">
        <v>0.36080000000000001</v>
      </c>
    </row>
    <row r="18" spans="1:2" x14ac:dyDescent="0.35">
      <c r="A18" s="42" t="s">
        <v>209</v>
      </c>
      <c r="B18" s="225">
        <v>0.25600000000000001</v>
      </c>
    </row>
    <row r="19" spans="1:2" x14ac:dyDescent="0.35">
      <c r="A19" s="42" t="s">
        <v>109</v>
      </c>
      <c r="B19" s="225">
        <v>0.44140000000000001</v>
      </c>
    </row>
    <row r="20" spans="1:2" x14ac:dyDescent="0.35">
      <c r="A20" s="42" t="s">
        <v>110</v>
      </c>
      <c r="B20" s="225">
        <v>0.29049999999999998</v>
      </c>
    </row>
    <row r="21" spans="1:2" x14ac:dyDescent="0.35">
      <c r="A21" s="42" t="s">
        <v>111</v>
      </c>
      <c r="B21" s="225">
        <v>0.35649999999999998</v>
      </c>
    </row>
    <row r="22" spans="1:2" x14ac:dyDescent="0.35">
      <c r="A22" s="42" t="s">
        <v>112</v>
      </c>
      <c r="B22" s="225">
        <v>0.34350000000000003</v>
      </c>
    </row>
    <row r="23" spans="1:2" x14ac:dyDescent="0.35">
      <c r="A23" s="42" t="s">
        <v>113</v>
      </c>
      <c r="B23" s="225">
        <v>0.34139999999999998</v>
      </c>
    </row>
    <row r="24" spans="1:2" x14ac:dyDescent="0.35">
      <c r="A24" s="42" t="s">
        <v>114</v>
      </c>
      <c r="B24" s="225">
        <v>0.31569999999999998</v>
      </c>
    </row>
    <row r="25" spans="1:2" x14ac:dyDescent="0.35">
      <c r="A25" s="42" t="s">
        <v>115</v>
      </c>
      <c r="B25" s="225">
        <v>0.313</v>
      </c>
    </row>
    <row r="26" spans="1:2" x14ac:dyDescent="0.35">
      <c r="A26" s="42" t="s">
        <v>116</v>
      </c>
      <c r="B26" s="225">
        <v>0.24060000000000001</v>
      </c>
    </row>
    <row r="27" spans="1:2" x14ac:dyDescent="0.35">
      <c r="A27" s="42" t="s">
        <v>117</v>
      </c>
      <c r="B27" s="225">
        <v>0.54890000000000005</v>
      </c>
    </row>
    <row r="28" spans="1:2" x14ac:dyDescent="0.35">
      <c r="A28" s="42" t="s">
        <v>389</v>
      </c>
      <c r="B28" s="225">
        <v>0.4138</v>
      </c>
    </row>
    <row r="29" spans="1:2" x14ac:dyDescent="0.35">
      <c r="A29" s="42" t="s">
        <v>390</v>
      </c>
      <c r="B29" s="225">
        <v>0.44790000000000002</v>
      </c>
    </row>
    <row r="30" spans="1:2" x14ac:dyDescent="0.35">
      <c r="A30" s="42" t="s">
        <v>120</v>
      </c>
      <c r="B30" s="225">
        <v>0.26329999999999998</v>
      </c>
    </row>
    <row r="31" spans="1:2" x14ac:dyDescent="0.35">
      <c r="A31" s="42" t="s">
        <v>121</v>
      </c>
      <c r="B31" s="225">
        <v>0.13400000000000001</v>
      </c>
    </row>
    <row r="32" spans="1:2" x14ac:dyDescent="0.35">
      <c r="A32" s="42" t="s">
        <v>122</v>
      </c>
      <c r="B32" s="225">
        <v>8.5199999999999998E-2</v>
      </c>
    </row>
    <row r="33" spans="1:2" x14ac:dyDescent="0.35">
      <c r="A33" s="42" t="s">
        <v>123</v>
      </c>
      <c r="B33" s="225">
        <v>0.29720000000000002</v>
      </c>
    </row>
    <row r="34" spans="1:2" x14ac:dyDescent="0.35">
      <c r="A34" s="42" t="s">
        <v>124</v>
      </c>
      <c r="B34" s="225">
        <v>0.42309999999999998</v>
      </c>
    </row>
    <row r="35" spans="1:2" x14ac:dyDescent="0.35">
      <c r="A35" s="42" t="s">
        <v>125</v>
      </c>
      <c r="B35" s="225">
        <v>0.44240000000000002</v>
      </c>
    </row>
    <row r="36" spans="1:2" x14ac:dyDescent="0.35">
      <c r="A36" s="42" t="s">
        <v>126</v>
      </c>
      <c r="B36" s="225">
        <v>0.41689999999999999</v>
      </c>
    </row>
    <row r="37" spans="1:2" x14ac:dyDescent="0.35">
      <c r="A37" s="42" t="s">
        <v>391</v>
      </c>
      <c r="B37" s="225">
        <v>0.50219999999999998</v>
      </c>
    </row>
    <row r="38" spans="1:2" x14ac:dyDescent="0.35">
      <c r="A38" s="11" t="s">
        <v>128</v>
      </c>
      <c r="B38" s="225"/>
    </row>
    <row r="39" spans="1:2" x14ac:dyDescent="0.35">
      <c r="A39" s="42" t="s">
        <v>129</v>
      </c>
      <c r="B39" s="225">
        <v>0.27100000000000002</v>
      </c>
    </row>
    <row r="40" spans="1:2" x14ac:dyDescent="0.35">
      <c r="A40" s="42" t="s">
        <v>212</v>
      </c>
      <c r="B40" s="225">
        <v>0.56299999999999994</v>
      </c>
    </row>
    <row r="41" spans="1:2" x14ac:dyDescent="0.35">
      <c r="A41" s="42" t="s">
        <v>392</v>
      </c>
      <c r="B41" s="225">
        <v>0.55210000000000004</v>
      </c>
    </row>
    <row r="42" spans="1:2" x14ac:dyDescent="0.35">
      <c r="A42" s="42" t="s">
        <v>393</v>
      </c>
      <c r="B42" s="225">
        <v>0.50560000000000005</v>
      </c>
    </row>
    <row r="43" spans="1:2" x14ac:dyDescent="0.35">
      <c r="A43" s="42" t="s">
        <v>133</v>
      </c>
      <c r="B43" s="225">
        <v>0.43340000000000001</v>
      </c>
    </row>
    <row r="44" spans="1:2" x14ac:dyDescent="0.35">
      <c r="A44" s="42" t="s">
        <v>134</v>
      </c>
      <c r="B44" s="225">
        <v>0.37640000000000001</v>
      </c>
    </row>
    <row r="45" spans="1:2" x14ac:dyDescent="0.35">
      <c r="A45" s="42" t="s">
        <v>213</v>
      </c>
      <c r="B45" s="225">
        <v>0.49940000000000001</v>
      </c>
    </row>
    <row r="46" spans="1:2" x14ac:dyDescent="0.35">
      <c r="A46" s="42" t="s">
        <v>214</v>
      </c>
      <c r="B46" s="225">
        <v>0.51170000000000004</v>
      </c>
    </row>
    <row r="47" spans="1:2" x14ac:dyDescent="0.35">
      <c r="A47" s="42" t="s">
        <v>394</v>
      </c>
      <c r="B47" s="225">
        <v>0.35299999999999998</v>
      </c>
    </row>
    <row r="48" spans="1:2" x14ac:dyDescent="0.35">
      <c r="A48" s="42" t="s">
        <v>395</v>
      </c>
      <c r="B48" s="225">
        <v>0.43719999999999998</v>
      </c>
    </row>
    <row r="49" spans="1:2" x14ac:dyDescent="0.35">
      <c r="A49" s="42" t="s">
        <v>396</v>
      </c>
      <c r="B49" s="225">
        <v>0.37880000000000003</v>
      </c>
    </row>
    <row r="50" spans="1:2" x14ac:dyDescent="0.35">
      <c r="A50" s="42" t="s">
        <v>140</v>
      </c>
      <c r="B50" s="225">
        <v>0.28989999999999999</v>
      </c>
    </row>
    <row r="51" spans="1:2" x14ac:dyDescent="0.35">
      <c r="A51" s="11" t="s">
        <v>141</v>
      </c>
      <c r="B51" s="225"/>
    </row>
    <row r="52" spans="1:2" x14ac:dyDescent="0.35">
      <c r="A52" s="42" t="s">
        <v>142</v>
      </c>
      <c r="B52" s="225">
        <v>0.24809999999999999</v>
      </c>
    </row>
    <row r="53" spans="1:2" x14ac:dyDescent="0.35">
      <c r="A53" s="36" t="s">
        <v>383</v>
      </c>
      <c r="B53" s="226">
        <f>AVERAGE(B5:B52)</f>
        <v>0.34978043478260862</v>
      </c>
    </row>
    <row r="54" spans="1:2" x14ac:dyDescent="0.35">
      <c r="A54" s="43" t="s">
        <v>384</v>
      </c>
      <c r="B54" s="227"/>
    </row>
    <row r="55" spans="1:2" x14ac:dyDescent="0.35">
      <c r="A55" s="44" t="s">
        <v>277</v>
      </c>
      <c r="B55" s="228"/>
    </row>
    <row r="56" spans="1:2" x14ac:dyDescent="0.35">
      <c r="A56" s="44" t="s">
        <v>385</v>
      </c>
      <c r="B56" s="228"/>
    </row>
  </sheetData>
  <hyperlinks>
    <hyperlink ref="A2" location="Content!A1" display="back to content page" xr:uid="{0EA813D3-BA3C-48B1-A1A4-CD663E6E0C5A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A964-52A8-494B-B26A-D945020B3F7E}">
  <sheetPr codeName="Sheet13"/>
  <dimension ref="A1:U61"/>
  <sheetViews>
    <sheetView showGridLines="0" zoomScale="70" zoomScaleNormal="70" workbookViewId="0">
      <selection activeCell="A2" sqref="A2"/>
    </sheetView>
  </sheetViews>
  <sheetFormatPr defaultColWidth="10.81640625" defaultRowHeight="14.5" x14ac:dyDescent="0.35"/>
  <cols>
    <col min="1" max="1" width="28.1796875" customWidth="1"/>
  </cols>
  <sheetData>
    <row r="1" spans="1:21" ht="15.5" x14ac:dyDescent="0.35">
      <c r="A1" s="2" t="s">
        <v>151</v>
      </c>
      <c r="B1" s="40" t="s">
        <v>80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5" x14ac:dyDescent="0.35">
      <c r="A2" s="130" t="s">
        <v>92</v>
      </c>
      <c r="B2" s="4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35">
      <c r="A4" s="86" t="s">
        <v>93</v>
      </c>
      <c r="B4" s="92">
        <v>2003</v>
      </c>
      <c r="C4" s="92">
        <v>2004</v>
      </c>
      <c r="D4" s="92">
        <v>2005</v>
      </c>
      <c r="E4" s="92">
        <v>2006</v>
      </c>
      <c r="F4" s="92">
        <v>2007</v>
      </c>
      <c r="G4" s="92">
        <v>2008</v>
      </c>
      <c r="H4" s="92">
        <v>2009</v>
      </c>
      <c r="I4" s="92">
        <v>2010</v>
      </c>
      <c r="J4" s="92">
        <v>2011</v>
      </c>
      <c r="K4" s="92">
        <v>2012</v>
      </c>
      <c r="L4" s="92">
        <v>2013</v>
      </c>
      <c r="M4" s="92">
        <v>2014</v>
      </c>
      <c r="N4" s="92">
        <v>2015</v>
      </c>
      <c r="O4" s="92">
        <v>2016</v>
      </c>
      <c r="P4" s="92">
        <v>2017</v>
      </c>
      <c r="Q4" s="92">
        <v>2018</v>
      </c>
      <c r="R4" s="92">
        <v>2019</v>
      </c>
      <c r="S4" s="92">
        <v>2020</v>
      </c>
      <c r="T4" s="92">
        <v>2021</v>
      </c>
      <c r="U4" s="92">
        <v>2022</v>
      </c>
    </row>
    <row r="5" spans="1:21" x14ac:dyDescent="0.35">
      <c r="A5" s="9" t="s">
        <v>94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1" x14ac:dyDescent="0.35">
      <c r="A6" s="42" t="s">
        <v>95</v>
      </c>
      <c r="B6" s="187">
        <v>22.5</v>
      </c>
      <c r="C6" s="187">
        <v>22.7</v>
      </c>
      <c r="D6" s="187">
        <v>23.1</v>
      </c>
      <c r="E6" s="187">
        <v>24.4</v>
      </c>
      <c r="F6" s="187">
        <v>25.8</v>
      </c>
      <c r="G6" s="187">
        <v>27.5</v>
      </c>
      <c r="H6" s="187">
        <v>28.9</v>
      </c>
      <c r="I6" s="187">
        <v>28</v>
      </c>
      <c r="J6" s="187">
        <v>28.7</v>
      </c>
      <c r="K6" s="187">
        <v>30</v>
      </c>
      <c r="L6" s="187">
        <v>30.9</v>
      </c>
      <c r="M6" s="187">
        <v>31.5</v>
      </c>
      <c r="N6" s="187">
        <v>31.8</v>
      </c>
      <c r="O6" s="187">
        <v>31.8</v>
      </c>
      <c r="P6" s="187">
        <v>31.1</v>
      </c>
      <c r="Q6" s="187">
        <v>30.4</v>
      </c>
      <c r="R6" s="187">
        <v>30.4</v>
      </c>
      <c r="S6" s="187">
        <v>28.8</v>
      </c>
      <c r="T6" s="187">
        <v>29.2</v>
      </c>
      <c r="U6" s="187">
        <v>29.2</v>
      </c>
    </row>
    <row r="7" spans="1:21" x14ac:dyDescent="0.35">
      <c r="A7" s="42" t="s">
        <v>96</v>
      </c>
      <c r="B7" s="187">
        <v>19.8</v>
      </c>
      <c r="C7" s="187">
        <v>19.899999999999999</v>
      </c>
      <c r="D7" s="187">
        <v>21</v>
      </c>
      <c r="E7" s="187">
        <v>23</v>
      </c>
      <c r="F7" s="187">
        <v>24.8</v>
      </c>
      <c r="G7" s="187">
        <v>25.5</v>
      </c>
      <c r="H7" s="187">
        <v>24.7</v>
      </c>
      <c r="I7" s="187">
        <v>24.1</v>
      </c>
      <c r="J7" s="187">
        <v>26.1</v>
      </c>
      <c r="K7" s="187">
        <v>23</v>
      </c>
      <c r="L7" s="187">
        <v>27.7</v>
      </c>
      <c r="M7" s="187">
        <v>28.5</v>
      </c>
      <c r="N7" s="187">
        <v>28.2</v>
      </c>
      <c r="O7" s="187">
        <v>25.5</v>
      </c>
      <c r="P7" s="187">
        <v>27.4</v>
      </c>
      <c r="Q7" s="187">
        <v>27.1</v>
      </c>
      <c r="R7" s="187">
        <v>28</v>
      </c>
      <c r="S7" s="187">
        <v>26.9</v>
      </c>
      <c r="T7" s="187">
        <v>27.5</v>
      </c>
      <c r="U7" s="187">
        <v>27.6</v>
      </c>
    </row>
    <row r="8" spans="1:21" x14ac:dyDescent="0.35">
      <c r="A8" s="42" t="s">
        <v>97</v>
      </c>
      <c r="B8" s="187">
        <v>15.2</v>
      </c>
      <c r="C8" s="187">
        <v>16.600000000000001</v>
      </c>
      <c r="D8" s="187">
        <v>16.399999999999999</v>
      </c>
      <c r="E8" s="187">
        <v>15.3</v>
      </c>
      <c r="F8" s="187">
        <v>16.399999999999999</v>
      </c>
      <c r="G8" s="187">
        <v>17.5</v>
      </c>
      <c r="H8" s="187">
        <v>18.3</v>
      </c>
      <c r="I8" s="187">
        <v>22.3</v>
      </c>
      <c r="J8" s="187">
        <v>22.6</v>
      </c>
      <c r="K8" s="187">
        <v>22.5</v>
      </c>
      <c r="L8" s="187">
        <v>24.4</v>
      </c>
      <c r="M8" s="187">
        <v>24.2</v>
      </c>
      <c r="N8" s="187">
        <v>24.6</v>
      </c>
      <c r="O8" s="187">
        <v>25.7</v>
      </c>
      <c r="P8" s="187">
        <v>26.2</v>
      </c>
      <c r="Q8" s="187">
        <v>25.9</v>
      </c>
      <c r="R8" s="187">
        <v>26.2</v>
      </c>
      <c r="S8" s="187">
        <v>22.1</v>
      </c>
      <c r="T8" s="187">
        <v>24.1</v>
      </c>
      <c r="U8" s="187">
        <v>23.9</v>
      </c>
    </row>
    <row r="9" spans="1:21" x14ac:dyDescent="0.35">
      <c r="A9" s="42" t="s">
        <v>98</v>
      </c>
      <c r="B9" s="187">
        <v>14.9</v>
      </c>
      <c r="C9" s="187">
        <v>15.7</v>
      </c>
      <c r="D9" s="187">
        <v>16.600000000000001</v>
      </c>
      <c r="E9" s="187">
        <v>18.600000000000001</v>
      </c>
      <c r="F9" s="187">
        <v>19</v>
      </c>
      <c r="G9" s="187">
        <v>19.2</v>
      </c>
      <c r="H9" s="187">
        <v>19.3</v>
      </c>
      <c r="I9" s="187">
        <v>20.7</v>
      </c>
      <c r="J9" s="187">
        <v>21.1</v>
      </c>
      <c r="K9" s="187">
        <v>21.1</v>
      </c>
      <c r="L9" s="187">
        <v>22.1</v>
      </c>
      <c r="M9" s="187">
        <v>22.6</v>
      </c>
      <c r="N9" s="187">
        <v>22.6</v>
      </c>
      <c r="O9" s="187">
        <v>23.3</v>
      </c>
      <c r="P9" s="187">
        <v>23.9</v>
      </c>
      <c r="Q9" s="187">
        <v>24.7</v>
      </c>
      <c r="R9" s="187">
        <v>24.6</v>
      </c>
      <c r="S9" s="187">
        <v>24.1</v>
      </c>
      <c r="T9" s="187">
        <v>24.4</v>
      </c>
      <c r="U9" s="187">
        <v>24.8</v>
      </c>
    </row>
    <row r="10" spans="1:21" x14ac:dyDescent="0.35">
      <c r="A10" s="42" t="s">
        <v>99</v>
      </c>
      <c r="B10" s="187">
        <v>14.5</v>
      </c>
      <c r="C10" s="187">
        <v>14.8</v>
      </c>
      <c r="D10" s="187">
        <v>15.3</v>
      </c>
      <c r="E10" s="187">
        <v>15.6</v>
      </c>
      <c r="F10" s="187">
        <v>16.399999999999999</v>
      </c>
      <c r="G10" s="187">
        <v>17.2</v>
      </c>
      <c r="H10" s="187">
        <v>18.5</v>
      </c>
      <c r="I10" s="187">
        <v>18.7</v>
      </c>
      <c r="J10" s="187">
        <v>19</v>
      </c>
      <c r="K10" s="187">
        <v>19.100000000000001</v>
      </c>
      <c r="L10" s="187">
        <v>18.8</v>
      </c>
      <c r="M10" s="187">
        <v>20</v>
      </c>
      <c r="N10" s="187">
        <v>21.1</v>
      </c>
      <c r="O10" s="187">
        <v>21.3</v>
      </c>
      <c r="P10" s="187">
        <v>22.3</v>
      </c>
      <c r="Q10" s="187">
        <v>24.4</v>
      </c>
      <c r="R10" s="187">
        <v>24.1</v>
      </c>
      <c r="S10" s="187">
        <v>23.5</v>
      </c>
      <c r="T10" s="187">
        <v>24</v>
      </c>
      <c r="U10" s="187">
        <v>24.5</v>
      </c>
    </row>
    <row r="11" spans="1:21" x14ac:dyDescent="0.35">
      <c r="A11" s="42" t="s">
        <v>100</v>
      </c>
      <c r="B11" s="187">
        <v>14.7</v>
      </c>
      <c r="C11" s="187">
        <v>13.4</v>
      </c>
      <c r="D11" s="187">
        <v>12.5</v>
      </c>
      <c r="E11" s="187">
        <v>12.9</v>
      </c>
      <c r="F11" s="187">
        <v>13.1</v>
      </c>
      <c r="G11" s="187">
        <v>14</v>
      </c>
      <c r="H11" s="187">
        <v>15.4</v>
      </c>
      <c r="I11" s="187">
        <v>15.7</v>
      </c>
      <c r="J11" s="187">
        <v>18.8</v>
      </c>
      <c r="K11" s="187">
        <v>18</v>
      </c>
      <c r="L11" s="187">
        <v>19</v>
      </c>
      <c r="M11" s="187">
        <v>19.3</v>
      </c>
      <c r="N11" s="187">
        <v>19.2</v>
      </c>
      <c r="O11" s="187">
        <v>19.2</v>
      </c>
      <c r="P11" s="187">
        <v>19.100000000000001</v>
      </c>
      <c r="Q11" s="187">
        <v>18.8</v>
      </c>
      <c r="R11" s="187">
        <v>19.899999999999999</v>
      </c>
      <c r="S11" s="187">
        <v>19.100000000000001</v>
      </c>
      <c r="T11" s="187">
        <v>19.100000000000001</v>
      </c>
      <c r="U11" s="187">
        <v>19.2</v>
      </c>
    </row>
    <row r="12" spans="1:21" x14ac:dyDescent="0.35">
      <c r="A12" s="42" t="s">
        <v>101</v>
      </c>
      <c r="B12" s="187">
        <v>26</v>
      </c>
      <c r="C12" s="187">
        <v>26.8</v>
      </c>
      <c r="D12" s="187">
        <v>28.2</v>
      </c>
      <c r="E12" s="187">
        <v>29.5</v>
      </c>
      <c r="F12" s="187">
        <v>29.1</v>
      </c>
      <c r="G12" s="187">
        <v>30.8</v>
      </c>
      <c r="H12" s="187">
        <v>31</v>
      </c>
      <c r="I12" s="187">
        <v>31.9</v>
      </c>
      <c r="J12" s="187">
        <v>33.200000000000003</v>
      </c>
      <c r="K12" s="187">
        <v>32.4</v>
      </c>
      <c r="L12" s="187">
        <v>34.299999999999997</v>
      </c>
      <c r="M12" s="187">
        <v>35.200000000000003</v>
      </c>
      <c r="N12" s="187">
        <v>35</v>
      </c>
      <c r="O12" s="187">
        <v>36.4</v>
      </c>
      <c r="P12" s="187">
        <v>36.1</v>
      </c>
      <c r="Q12" s="187">
        <v>36.200000000000003</v>
      </c>
      <c r="R12" s="187">
        <v>36.6</v>
      </c>
      <c r="S12" s="187">
        <v>36.5</v>
      </c>
      <c r="T12" s="187">
        <v>36.6</v>
      </c>
      <c r="U12" s="187">
        <v>37</v>
      </c>
    </row>
    <row r="13" spans="1:21" x14ac:dyDescent="0.35">
      <c r="A13" s="42" t="s">
        <v>102</v>
      </c>
      <c r="B13" s="187">
        <v>15.4</v>
      </c>
      <c r="C13" s="187">
        <v>13.8</v>
      </c>
      <c r="D13" s="187">
        <v>14.5</v>
      </c>
      <c r="E13" s="187">
        <v>16.600000000000001</v>
      </c>
      <c r="F13" s="187">
        <v>17.600000000000001</v>
      </c>
      <c r="G13" s="187">
        <v>17.3</v>
      </c>
      <c r="H13" s="187">
        <v>18.7</v>
      </c>
      <c r="I13" s="187">
        <v>18.600000000000001</v>
      </c>
      <c r="J13" s="187">
        <v>18.8</v>
      </c>
      <c r="K13" s="187">
        <v>21</v>
      </c>
      <c r="L13" s="187">
        <v>22.3</v>
      </c>
      <c r="M13" s="187">
        <v>21</v>
      </c>
      <c r="N13" s="187">
        <v>21.7</v>
      </c>
      <c r="O13" s="187">
        <v>21.8</v>
      </c>
      <c r="P13" s="187">
        <v>23</v>
      </c>
      <c r="Q13" s="187">
        <v>22</v>
      </c>
      <c r="R13" s="187">
        <v>22.5</v>
      </c>
      <c r="S13" s="187">
        <v>20.6</v>
      </c>
      <c r="T13" s="187">
        <v>21.7</v>
      </c>
      <c r="U13" s="187">
        <v>21.8</v>
      </c>
    </row>
    <row r="14" spans="1:21" x14ac:dyDescent="0.35">
      <c r="A14" s="42" t="s">
        <v>103</v>
      </c>
      <c r="B14" s="187">
        <v>33.1</v>
      </c>
      <c r="C14" s="187">
        <v>33.700000000000003</v>
      </c>
      <c r="D14" s="187">
        <v>33.5</v>
      </c>
      <c r="E14" s="187">
        <v>34.4</v>
      </c>
      <c r="F14" s="187">
        <v>34.799999999999997</v>
      </c>
      <c r="G14" s="187">
        <v>35.700000000000003</v>
      </c>
      <c r="H14" s="187">
        <v>37.299999999999997</v>
      </c>
      <c r="I14" s="187">
        <v>38.5</v>
      </c>
      <c r="J14" s="187">
        <v>38.200000000000003</v>
      </c>
      <c r="K14" s="187">
        <v>38.1</v>
      </c>
      <c r="L14" s="187">
        <v>38.700000000000003</v>
      </c>
      <c r="M14" s="187">
        <v>39.700000000000003</v>
      </c>
      <c r="N14" s="187">
        <v>40.5</v>
      </c>
      <c r="O14" s="187">
        <v>40.700000000000003</v>
      </c>
      <c r="P14" s="187">
        <v>42.2</v>
      </c>
      <c r="Q14" s="187">
        <v>43</v>
      </c>
      <c r="R14" s="187">
        <v>43</v>
      </c>
      <c r="S14" s="187">
        <v>42.8</v>
      </c>
      <c r="T14" s="187">
        <v>42.7</v>
      </c>
      <c r="U14" s="187">
        <v>43.1</v>
      </c>
    </row>
    <row r="15" spans="1:21" x14ac:dyDescent="0.35">
      <c r="A15" s="42" t="s">
        <v>104</v>
      </c>
      <c r="B15" s="187">
        <v>24.5</v>
      </c>
      <c r="C15" s="187">
        <v>24</v>
      </c>
      <c r="D15" s="187">
        <v>23.6</v>
      </c>
      <c r="E15" s="187">
        <v>23.3</v>
      </c>
      <c r="F15" s="187">
        <v>21.8</v>
      </c>
      <c r="G15" s="187">
        <v>22.8</v>
      </c>
      <c r="H15" s="187">
        <v>22.5</v>
      </c>
      <c r="I15" s="187">
        <v>22.9</v>
      </c>
      <c r="J15" s="187">
        <v>23.3</v>
      </c>
      <c r="K15" s="187">
        <v>21.8</v>
      </c>
      <c r="L15" s="187">
        <v>22.1</v>
      </c>
      <c r="M15" s="187">
        <v>22</v>
      </c>
      <c r="N15" s="187">
        <v>22</v>
      </c>
      <c r="O15" s="187">
        <v>22</v>
      </c>
      <c r="P15" s="187">
        <v>22.4</v>
      </c>
      <c r="Q15" s="187">
        <v>23.8</v>
      </c>
      <c r="R15" s="187">
        <v>24.4</v>
      </c>
      <c r="S15" s="187">
        <v>23.8</v>
      </c>
      <c r="T15" s="187">
        <v>23.7</v>
      </c>
      <c r="U15" s="187">
        <v>24</v>
      </c>
    </row>
    <row r="16" spans="1:21" x14ac:dyDescent="0.35">
      <c r="A16" s="42" t="s">
        <v>105</v>
      </c>
      <c r="B16" s="187">
        <v>17.8</v>
      </c>
      <c r="C16" s="187">
        <v>18.5</v>
      </c>
      <c r="D16" s="187">
        <v>18.7</v>
      </c>
      <c r="E16" s="187">
        <v>20.100000000000001</v>
      </c>
      <c r="F16" s="187">
        <v>20.8</v>
      </c>
      <c r="G16" s="187">
        <v>20.9</v>
      </c>
      <c r="H16" s="187">
        <v>21</v>
      </c>
      <c r="I16" s="187">
        <v>21.5</v>
      </c>
      <c r="J16" s="187">
        <v>22.3</v>
      </c>
      <c r="K16" s="187">
        <v>25.5</v>
      </c>
      <c r="L16" s="187">
        <v>26.9</v>
      </c>
      <c r="M16" s="187">
        <v>27.9</v>
      </c>
      <c r="N16" s="187">
        <v>28.7</v>
      </c>
      <c r="O16" s="187">
        <v>29.5</v>
      </c>
      <c r="P16" s="187">
        <v>29.4</v>
      </c>
      <c r="Q16" s="187">
        <v>30</v>
      </c>
      <c r="R16" s="187">
        <v>30.4</v>
      </c>
      <c r="S16" s="187">
        <v>30.3</v>
      </c>
      <c r="T16" s="187">
        <v>30.1</v>
      </c>
      <c r="U16" s="187">
        <v>30.5</v>
      </c>
    </row>
    <row r="17" spans="1:21" x14ac:dyDescent="0.35">
      <c r="A17" s="42" t="s">
        <v>106</v>
      </c>
      <c r="B17" s="187">
        <v>27.2</v>
      </c>
      <c r="C17" s="187">
        <v>25.3</v>
      </c>
      <c r="D17" s="187">
        <v>24.8</v>
      </c>
      <c r="E17" s="187">
        <v>25.9</v>
      </c>
      <c r="F17" s="187">
        <v>26.7</v>
      </c>
      <c r="G17" s="187">
        <v>26.5</v>
      </c>
      <c r="H17" s="187">
        <v>26.7</v>
      </c>
      <c r="I17" s="187">
        <v>26.8</v>
      </c>
      <c r="J17" s="187">
        <v>27</v>
      </c>
      <c r="K17" s="187">
        <v>28.9</v>
      </c>
      <c r="L17" s="187">
        <v>30.7</v>
      </c>
      <c r="M17" s="187">
        <v>31</v>
      </c>
      <c r="N17" s="187">
        <v>28.2</v>
      </c>
      <c r="O17" s="187">
        <v>30.1</v>
      </c>
      <c r="P17" s="187">
        <v>31.3</v>
      </c>
      <c r="Q17" s="187">
        <v>30.9</v>
      </c>
      <c r="R17" s="187">
        <v>31.1</v>
      </c>
      <c r="S17" s="187">
        <v>33.1</v>
      </c>
      <c r="T17" s="187">
        <v>33.799999999999997</v>
      </c>
      <c r="U17" s="187">
        <v>33.9</v>
      </c>
    </row>
    <row r="18" spans="1:21" x14ac:dyDescent="0.35">
      <c r="A18" s="42" t="s">
        <v>107</v>
      </c>
      <c r="B18" s="187">
        <v>20.100000000000001</v>
      </c>
      <c r="C18" s="187">
        <v>20</v>
      </c>
      <c r="D18" s="187">
        <v>20.5</v>
      </c>
      <c r="E18" s="187">
        <v>20.8</v>
      </c>
      <c r="F18" s="187">
        <v>21.6</v>
      </c>
      <c r="G18" s="187">
        <v>22.2</v>
      </c>
      <c r="H18" s="187">
        <v>22.6</v>
      </c>
      <c r="I18" s="187">
        <v>23.4</v>
      </c>
      <c r="J18" s="187">
        <v>24.9</v>
      </c>
      <c r="K18" s="187">
        <v>26.1</v>
      </c>
      <c r="L18" s="187">
        <v>27.2</v>
      </c>
      <c r="M18" s="187">
        <v>28.1</v>
      </c>
      <c r="N18" s="187">
        <v>29.2</v>
      </c>
      <c r="O18" s="187">
        <v>31.4</v>
      </c>
      <c r="P18" s="187">
        <v>30.2</v>
      </c>
      <c r="Q18" s="187">
        <v>30.2</v>
      </c>
      <c r="R18" s="187">
        <v>30.8</v>
      </c>
      <c r="S18" s="187">
        <v>31</v>
      </c>
      <c r="T18" s="187">
        <v>31.6</v>
      </c>
      <c r="U18" s="187">
        <v>31.8</v>
      </c>
    </row>
    <row r="19" spans="1:21" x14ac:dyDescent="0.35">
      <c r="A19" s="42" t="s">
        <v>209</v>
      </c>
      <c r="B19" s="187">
        <v>18.399999999999999</v>
      </c>
      <c r="C19" s="187">
        <v>18.399999999999999</v>
      </c>
      <c r="D19" s="187">
        <v>16.899999999999999</v>
      </c>
      <c r="E19" s="187">
        <v>17.7</v>
      </c>
      <c r="F19" s="187">
        <v>18.600000000000001</v>
      </c>
      <c r="G19" s="187">
        <v>18.5</v>
      </c>
      <c r="H19" s="187">
        <v>18.399999999999999</v>
      </c>
      <c r="I19" s="187">
        <v>19.5</v>
      </c>
      <c r="J19" s="187">
        <v>20.7</v>
      </c>
      <c r="K19" s="187">
        <v>20.5</v>
      </c>
      <c r="L19" s="187">
        <v>20.5</v>
      </c>
      <c r="M19" s="187">
        <v>22.8</v>
      </c>
      <c r="N19" s="187">
        <v>23.3</v>
      </c>
      <c r="O19" s="187">
        <v>23.9</v>
      </c>
      <c r="P19" s="187">
        <v>24.8</v>
      </c>
      <c r="Q19" s="187">
        <v>24.3</v>
      </c>
      <c r="R19" s="187">
        <v>24.9</v>
      </c>
      <c r="S19" s="187">
        <v>24.5</v>
      </c>
      <c r="T19" s="187">
        <v>25.3</v>
      </c>
      <c r="U19" s="187">
        <v>24.8</v>
      </c>
    </row>
    <row r="20" spans="1:21" x14ac:dyDescent="0.35">
      <c r="A20" s="42" t="s">
        <v>109</v>
      </c>
      <c r="B20" s="187">
        <v>30.8</v>
      </c>
      <c r="C20" s="187">
        <v>30.9</v>
      </c>
      <c r="D20" s="187">
        <v>31.6</v>
      </c>
      <c r="E20" s="187">
        <v>32</v>
      </c>
      <c r="F20" s="187">
        <v>32.9</v>
      </c>
      <c r="G20" s="187">
        <v>34</v>
      </c>
      <c r="H20" s="187">
        <v>34.799999999999997</v>
      </c>
      <c r="I20" s="187">
        <v>35.6</v>
      </c>
      <c r="J20" s="187">
        <v>37.200000000000003</v>
      </c>
      <c r="K20" s="187">
        <v>38.6</v>
      </c>
      <c r="L20" s="187">
        <v>39.200000000000003</v>
      </c>
      <c r="M20" s="187">
        <v>39.5</v>
      </c>
      <c r="N20" s="187">
        <v>39.6</v>
      </c>
      <c r="O20" s="187">
        <v>39.799999999999997</v>
      </c>
      <c r="P20" s="187">
        <v>41.1</v>
      </c>
      <c r="Q20" s="187">
        <v>41.4</v>
      </c>
      <c r="R20" s="187">
        <v>41</v>
      </c>
      <c r="S20" s="187">
        <v>40.4</v>
      </c>
      <c r="T20" s="187">
        <v>40.9</v>
      </c>
      <c r="U20" s="187">
        <v>41.1</v>
      </c>
    </row>
    <row r="21" spans="1:21" x14ac:dyDescent="0.35">
      <c r="A21" s="42" t="s">
        <v>110</v>
      </c>
      <c r="B21" s="187">
        <v>19.2</v>
      </c>
      <c r="C21" s="187">
        <v>20.6</v>
      </c>
      <c r="D21" s="187">
        <v>21</v>
      </c>
      <c r="E21" s="187">
        <v>22.2</v>
      </c>
      <c r="F21" s="187">
        <v>23.9</v>
      </c>
      <c r="G21" s="187">
        <v>22.6</v>
      </c>
      <c r="H21" s="187">
        <v>23</v>
      </c>
      <c r="I21" s="187">
        <v>24.1</v>
      </c>
      <c r="J21" s="187">
        <v>26.4</v>
      </c>
      <c r="K21" s="187">
        <v>27.5</v>
      </c>
      <c r="L21" s="187">
        <v>27.9</v>
      </c>
      <c r="M21" s="187">
        <v>26.8</v>
      </c>
      <c r="N21" s="187">
        <v>29.6</v>
      </c>
      <c r="O21" s="187">
        <v>29.8</v>
      </c>
      <c r="P21" s="187">
        <v>29.5</v>
      </c>
      <c r="Q21" s="187">
        <v>29.8</v>
      </c>
      <c r="R21" s="187">
        <v>30.6</v>
      </c>
      <c r="S21" s="187">
        <v>29.9</v>
      </c>
      <c r="T21" s="187">
        <v>30.9</v>
      </c>
      <c r="U21" s="187">
        <v>31.3</v>
      </c>
    </row>
    <row r="22" spans="1:21" x14ac:dyDescent="0.35">
      <c r="A22" s="42" t="s">
        <v>111</v>
      </c>
      <c r="B22" s="187">
        <v>24.4</v>
      </c>
      <c r="C22" s="187">
        <v>25.2</v>
      </c>
      <c r="D22" s="187">
        <v>25.5</v>
      </c>
      <c r="E22" s="187">
        <v>25.9</v>
      </c>
      <c r="F22" s="187">
        <v>26.6</v>
      </c>
      <c r="G22" s="187">
        <v>27.8</v>
      </c>
      <c r="H22" s="187">
        <v>27.5</v>
      </c>
      <c r="I22" s="187">
        <v>27</v>
      </c>
      <c r="J22" s="187">
        <v>27.4</v>
      </c>
      <c r="K22" s="187">
        <v>28.1</v>
      </c>
      <c r="L22" s="187">
        <v>27.6</v>
      </c>
      <c r="M22" s="187">
        <v>28.2</v>
      </c>
      <c r="N22" s="187">
        <v>28.5</v>
      </c>
      <c r="O22" s="187">
        <v>28.1</v>
      </c>
      <c r="P22" s="187">
        <v>28.7</v>
      </c>
      <c r="Q22" s="187">
        <v>29.6</v>
      </c>
      <c r="R22" s="187">
        <v>29.8</v>
      </c>
      <c r="S22" s="187">
        <v>28.7</v>
      </c>
      <c r="T22" s="187">
        <v>28.8</v>
      </c>
      <c r="U22" s="187">
        <v>29</v>
      </c>
    </row>
    <row r="23" spans="1:21" x14ac:dyDescent="0.35">
      <c r="A23" s="42" t="s">
        <v>112</v>
      </c>
      <c r="B23" s="187">
        <v>16.899999999999999</v>
      </c>
      <c r="C23" s="187">
        <v>17.399999999999999</v>
      </c>
      <c r="D23" s="187">
        <v>17.8</v>
      </c>
      <c r="E23" s="187">
        <v>18.399999999999999</v>
      </c>
      <c r="F23" s="187">
        <v>19.600000000000001</v>
      </c>
      <c r="G23" s="187">
        <v>20.399999999999999</v>
      </c>
      <c r="H23" s="187">
        <v>21.2</v>
      </c>
      <c r="I23" s="187">
        <v>21.6</v>
      </c>
      <c r="J23" s="187">
        <v>22.3</v>
      </c>
      <c r="K23" s="187">
        <v>21</v>
      </c>
      <c r="L23" s="187">
        <v>20.8</v>
      </c>
      <c r="M23" s="187">
        <v>20</v>
      </c>
      <c r="N23" s="187">
        <v>20.9</v>
      </c>
      <c r="O23" s="187">
        <v>21.7</v>
      </c>
      <c r="P23" s="187">
        <v>21.4</v>
      </c>
      <c r="Q23" s="187">
        <v>22.7</v>
      </c>
      <c r="R23" s="187">
        <v>22.4</v>
      </c>
      <c r="S23" s="187">
        <v>19.100000000000001</v>
      </c>
      <c r="T23" s="187">
        <v>19</v>
      </c>
      <c r="U23" s="187">
        <v>18.7</v>
      </c>
    </row>
    <row r="24" spans="1:21" x14ac:dyDescent="0.35">
      <c r="A24" s="42" t="s">
        <v>113</v>
      </c>
      <c r="B24" s="187">
        <v>19.399999999999999</v>
      </c>
      <c r="C24" s="187">
        <v>20.399999999999999</v>
      </c>
      <c r="D24" s="187">
        <v>21.2</v>
      </c>
      <c r="E24" s="187">
        <v>22</v>
      </c>
      <c r="F24" s="187">
        <v>23</v>
      </c>
      <c r="G24" s="187">
        <v>24.2</v>
      </c>
      <c r="H24" s="187">
        <v>24.5</v>
      </c>
      <c r="I24" s="187">
        <v>25.4</v>
      </c>
      <c r="J24" s="187">
        <v>25.9</v>
      </c>
      <c r="K24" s="187">
        <v>24.2</v>
      </c>
      <c r="L24" s="187">
        <v>23.9</v>
      </c>
      <c r="M24" s="187">
        <v>21.4</v>
      </c>
      <c r="N24" s="187">
        <v>22.4</v>
      </c>
      <c r="O24" s="187">
        <v>22.8</v>
      </c>
      <c r="P24" s="187">
        <v>22.9</v>
      </c>
      <c r="Q24" s="187">
        <v>23.4</v>
      </c>
      <c r="R24" s="187">
        <v>23.4</v>
      </c>
      <c r="S24" s="187">
        <v>25.3</v>
      </c>
      <c r="T24" s="187">
        <v>21.4</v>
      </c>
      <c r="U24" s="187">
        <v>21.7</v>
      </c>
    </row>
    <row r="25" spans="1:21" x14ac:dyDescent="0.35">
      <c r="A25" s="42" t="s">
        <v>114</v>
      </c>
      <c r="B25" s="187">
        <v>30.3</v>
      </c>
      <c r="C25" s="187">
        <v>30.5</v>
      </c>
      <c r="D25" s="187">
        <v>30.3</v>
      </c>
      <c r="E25" s="187">
        <v>30.3</v>
      </c>
      <c r="F25" s="187">
        <v>32</v>
      </c>
      <c r="G25" s="187">
        <v>31.5</v>
      </c>
      <c r="H25" s="187">
        <v>32</v>
      </c>
      <c r="I25" s="187">
        <v>33.299999999999997</v>
      </c>
      <c r="J25" s="187">
        <v>32.799999999999997</v>
      </c>
      <c r="K25" s="187">
        <v>31.7</v>
      </c>
      <c r="L25" s="187">
        <v>31.8</v>
      </c>
      <c r="M25" s="187">
        <v>32.799999999999997</v>
      </c>
      <c r="N25" s="187">
        <v>33.4</v>
      </c>
      <c r="O25" s="187">
        <v>32.700000000000003</v>
      </c>
      <c r="P25" s="187">
        <v>34</v>
      </c>
      <c r="Q25" s="187">
        <v>34.5</v>
      </c>
      <c r="R25" s="187">
        <v>35.299999999999997</v>
      </c>
      <c r="S25" s="187">
        <v>33.1</v>
      </c>
      <c r="T25" s="187">
        <v>36.1</v>
      </c>
      <c r="U25" s="187">
        <v>36.6</v>
      </c>
    </row>
    <row r="26" spans="1:21" x14ac:dyDescent="0.35">
      <c r="A26" s="42" t="s">
        <v>115</v>
      </c>
      <c r="B26" s="187">
        <v>20.5</v>
      </c>
      <c r="C26" s="187">
        <v>20.5</v>
      </c>
      <c r="D26" s="187">
        <v>21.5</v>
      </c>
      <c r="E26" s="187">
        <v>21.9</v>
      </c>
      <c r="F26" s="187">
        <v>22</v>
      </c>
      <c r="G26" s="187">
        <v>23</v>
      </c>
      <c r="H26" s="187">
        <v>24.7</v>
      </c>
      <c r="I26" s="187">
        <v>25.6</v>
      </c>
      <c r="J26" s="187">
        <v>26.7</v>
      </c>
      <c r="K26" s="187">
        <v>28</v>
      </c>
      <c r="L26" s="187">
        <v>29.2</v>
      </c>
      <c r="M26" s="187">
        <v>30.4</v>
      </c>
      <c r="N26" s="187">
        <v>29.7</v>
      </c>
      <c r="O26" s="187">
        <v>28.9</v>
      </c>
      <c r="P26" s="187">
        <v>27.9</v>
      </c>
      <c r="Q26" s="187">
        <v>30.1</v>
      </c>
      <c r="R26" s="187">
        <v>30.7</v>
      </c>
      <c r="S26" s="187">
        <v>28.5</v>
      </c>
      <c r="T26" s="187">
        <v>29.1</v>
      </c>
      <c r="U26" s="187">
        <v>29.5</v>
      </c>
    </row>
    <row r="27" spans="1:21" x14ac:dyDescent="0.35">
      <c r="A27" s="42" t="s">
        <v>116</v>
      </c>
      <c r="B27" s="187">
        <v>14</v>
      </c>
      <c r="C27" s="187">
        <v>14.4</v>
      </c>
      <c r="D27" s="187">
        <v>14.7</v>
      </c>
      <c r="E27" s="187">
        <v>14.4</v>
      </c>
      <c r="F27" s="187">
        <v>13.8</v>
      </c>
      <c r="G27" s="187">
        <v>16</v>
      </c>
      <c r="H27" s="187">
        <v>16.3</v>
      </c>
      <c r="I27" s="187">
        <v>16.7</v>
      </c>
      <c r="J27" s="187">
        <v>17.600000000000001</v>
      </c>
      <c r="K27" s="187">
        <v>20.7</v>
      </c>
      <c r="L27" s="187">
        <v>20.9</v>
      </c>
      <c r="M27" s="187">
        <v>19.899999999999999</v>
      </c>
      <c r="N27" s="187">
        <v>20.6</v>
      </c>
      <c r="O27" s="187">
        <v>22</v>
      </c>
      <c r="P27" s="187">
        <v>20.9</v>
      </c>
      <c r="Q27" s="187">
        <v>19.600000000000001</v>
      </c>
      <c r="R27" s="187">
        <v>21</v>
      </c>
      <c r="S27" s="187">
        <v>16.399999999999999</v>
      </c>
      <c r="T27" s="187">
        <v>16.5</v>
      </c>
      <c r="U27" s="187">
        <v>16.899999999999999</v>
      </c>
    </row>
    <row r="28" spans="1:21" x14ac:dyDescent="0.35">
      <c r="A28" s="42" t="s">
        <v>117</v>
      </c>
      <c r="B28" s="187">
        <v>19.399999999999999</v>
      </c>
      <c r="C28" s="187">
        <v>19.5</v>
      </c>
      <c r="D28" s="187">
        <v>19.899999999999999</v>
      </c>
      <c r="E28" s="187">
        <v>22.2</v>
      </c>
      <c r="F28" s="187">
        <v>23.1</v>
      </c>
      <c r="G28" s="187">
        <v>23.7</v>
      </c>
      <c r="H28" s="187">
        <v>25.8</v>
      </c>
      <c r="I28" s="187">
        <v>25.7</v>
      </c>
      <c r="J28" s="187">
        <v>26.8</v>
      </c>
      <c r="K28" s="187">
        <v>29.5</v>
      </c>
      <c r="L28" s="187">
        <v>30.1</v>
      </c>
      <c r="M28" s="187">
        <v>31.3</v>
      </c>
      <c r="N28" s="187">
        <v>31.6</v>
      </c>
      <c r="O28" s="187">
        <v>32.700000000000003</v>
      </c>
      <c r="P28" s="187">
        <v>33.9</v>
      </c>
      <c r="Q28" s="187">
        <v>33</v>
      </c>
      <c r="R28" s="187">
        <v>34</v>
      </c>
      <c r="S28" s="187">
        <v>35.299999999999997</v>
      </c>
      <c r="T28" s="187">
        <v>36.299999999999997</v>
      </c>
      <c r="U28" s="187">
        <v>37.1</v>
      </c>
    </row>
    <row r="29" spans="1:21" x14ac:dyDescent="0.35">
      <c r="A29" s="42" t="s">
        <v>118</v>
      </c>
      <c r="B29" s="187">
        <v>36.799999999999997</v>
      </c>
      <c r="C29" s="187">
        <v>36.200000000000003</v>
      </c>
      <c r="D29" s="187">
        <v>36</v>
      </c>
      <c r="E29" s="187">
        <v>36.299999999999997</v>
      </c>
      <c r="F29" s="187">
        <v>37.1</v>
      </c>
      <c r="G29" s="187">
        <v>36.799999999999997</v>
      </c>
      <c r="H29" s="187">
        <v>37.9</v>
      </c>
      <c r="I29" s="187">
        <v>39.700000000000003</v>
      </c>
      <c r="J29" s="187">
        <v>41.4</v>
      </c>
      <c r="K29" s="187">
        <v>41.2</v>
      </c>
      <c r="L29" s="187">
        <v>41.2</v>
      </c>
      <c r="M29" s="187">
        <v>41.2</v>
      </c>
      <c r="N29" s="187">
        <v>42.3</v>
      </c>
      <c r="O29" s="187">
        <v>41.9</v>
      </c>
      <c r="P29" s="187">
        <v>42.6</v>
      </c>
      <c r="Q29" s="187">
        <v>42.3</v>
      </c>
      <c r="R29" s="187">
        <v>41.9</v>
      </c>
      <c r="S29" s="187">
        <v>41.6</v>
      </c>
      <c r="T29" s="187">
        <v>43.3</v>
      </c>
      <c r="U29" s="187">
        <v>43.1</v>
      </c>
    </row>
    <row r="30" spans="1:21" x14ac:dyDescent="0.35">
      <c r="A30" s="42" t="s">
        <v>119</v>
      </c>
      <c r="B30" s="187">
        <v>26.3</v>
      </c>
      <c r="C30" s="187">
        <v>27.9</v>
      </c>
      <c r="D30" s="187">
        <v>28.5</v>
      </c>
      <c r="E30" s="187">
        <v>29.3</v>
      </c>
      <c r="F30" s="187">
        <v>30.1</v>
      </c>
      <c r="G30" s="187">
        <v>30.2</v>
      </c>
      <c r="H30" s="187">
        <v>31.4</v>
      </c>
      <c r="I30" s="187">
        <v>29.1</v>
      </c>
      <c r="J30" s="187">
        <v>34.200000000000003</v>
      </c>
      <c r="K30" s="187">
        <v>35.200000000000003</v>
      </c>
      <c r="L30" s="187">
        <v>35.4</v>
      </c>
      <c r="M30" s="187">
        <v>35.700000000000003</v>
      </c>
      <c r="N30" s="187">
        <v>35.299999999999997</v>
      </c>
      <c r="O30" s="187">
        <v>33.5</v>
      </c>
      <c r="P30" s="187">
        <v>33.299999999999997</v>
      </c>
      <c r="Q30" s="187">
        <v>34.4</v>
      </c>
      <c r="R30" s="187">
        <v>37.799999999999997</v>
      </c>
      <c r="S30" s="187">
        <v>37.200000000000003</v>
      </c>
      <c r="T30" s="187">
        <v>38.5</v>
      </c>
      <c r="U30" s="187">
        <v>38.700000000000003</v>
      </c>
    </row>
    <row r="31" spans="1:21" x14ac:dyDescent="0.35">
      <c r="A31" s="42" t="s">
        <v>120</v>
      </c>
      <c r="B31" s="187">
        <v>13.4</v>
      </c>
      <c r="C31" s="187">
        <v>13.1</v>
      </c>
      <c r="D31" s="187">
        <v>12.2</v>
      </c>
      <c r="E31" s="187">
        <v>12.9</v>
      </c>
      <c r="F31" s="187">
        <v>12.5</v>
      </c>
      <c r="G31" s="187">
        <v>13.1</v>
      </c>
      <c r="H31" s="187">
        <v>14.4</v>
      </c>
      <c r="I31" s="187">
        <v>15.9</v>
      </c>
      <c r="J31" s="187">
        <v>19.600000000000001</v>
      </c>
      <c r="K31" s="187">
        <v>18.3</v>
      </c>
      <c r="L31" s="187">
        <v>17.2</v>
      </c>
      <c r="M31" s="187">
        <v>19.3</v>
      </c>
      <c r="N31" s="187">
        <v>21.2</v>
      </c>
      <c r="O31" s="187">
        <v>22.4</v>
      </c>
      <c r="P31" s="187">
        <v>20.6</v>
      </c>
      <c r="Q31" s="187">
        <v>20.5</v>
      </c>
      <c r="R31" s="187">
        <v>19.899999999999999</v>
      </c>
      <c r="S31" s="187">
        <v>20.2</v>
      </c>
      <c r="T31" s="187">
        <v>19.8</v>
      </c>
      <c r="U31" s="187">
        <v>20.100000000000001</v>
      </c>
    </row>
    <row r="32" spans="1:21" x14ac:dyDescent="0.35">
      <c r="A32" s="42" t="s">
        <v>121</v>
      </c>
      <c r="B32" s="187">
        <v>15.7</v>
      </c>
      <c r="C32" s="187">
        <v>15.5</v>
      </c>
      <c r="D32" s="187">
        <v>15.9</v>
      </c>
      <c r="E32" s="187">
        <v>15.3</v>
      </c>
      <c r="F32" s="187">
        <v>14.5</v>
      </c>
      <c r="G32" s="187">
        <v>12.3</v>
      </c>
      <c r="H32" s="187">
        <v>13.5</v>
      </c>
      <c r="I32" s="187">
        <v>14.6</v>
      </c>
      <c r="J32" s="187">
        <v>16.2</v>
      </c>
      <c r="K32" s="187">
        <v>17.399999999999999</v>
      </c>
      <c r="L32" s="187">
        <v>18.2</v>
      </c>
      <c r="M32" s="187">
        <v>18.899999999999999</v>
      </c>
      <c r="N32" s="187">
        <v>19.7</v>
      </c>
      <c r="O32" s="187">
        <v>19.2</v>
      </c>
      <c r="P32" s="187">
        <v>21.5</v>
      </c>
      <c r="Q32" s="187">
        <v>19.899999999999999</v>
      </c>
      <c r="R32" s="187">
        <v>19.8</v>
      </c>
      <c r="S32" s="187">
        <v>21.2</v>
      </c>
      <c r="T32" s="187">
        <v>21.6</v>
      </c>
      <c r="U32" s="187">
        <v>21.9</v>
      </c>
    </row>
    <row r="33" spans="1:21" x14ac:dyDescent="0.35">
      <c r="A33" s="42" t="s">
        <v>122</v>
      </c>
      <c r="B33" s="187">
        <v>20.6</v>
      </c>
      <c r="C33" s="187">
        <v>21.7</v>
      </c>
      <c r="D33" s="187">
        <v>21.7</v>
      </c>
      <c r="E33" s="187">
        <v>23.4</v>
      </c>
      <c r="F33" s="187">
        <v>24.4</v>
      </c>
      <c r="G33" s="187">
        <v>24.2</v>
      </c>
      <c r="H33" s="187">
        <v>24.8</v>
      </c>
      <c r="I33" s="187">
        <v>25.2</v>
      </c>
      <c r="J33" s="187">
        <v>25.9</v>
      </c>
      <c r="K33" s="187">
        <v>23.4</v>
      </c>
      <c r="L33" s="187">
        <v>23.1</v>
      </c>
      <c r="M33" s="187">
        <v>21.6</v>
      </c>
      <c r="N33" s="187">
        <v>23.1</v>
      </c>
      <c r="O33" s="187">
        <v>22.6</v>
      </c>
      <c r="P33" s="187">
        <v>23.4</v>
      </c>
      <c r="Q33" s="187">
        <v>23.2</v>
      </c>
      <c r="R33" s="187">
        <v>22.9</v>
      </c>
      <c r="S33" s="187">
        <v>23</v>
      </c>
      <c r="T33" s="187">
        <v>23.5</v>
      </c>
      <c r="U33" s="187">
        <v>23.3</v>
      </c>
    </row>
    <row r="34" spans="1:21" x14ac:dyDescent="0.35">
      <c r="A34" s="42" t="s">
        <v>123</v>
      </c>
      <c r="B34" s="187">
        <v>20.6</v>
      </c>
      <c r="C34" s="187">
        <v>21.7</v>
      </c>
      <c r="D34" s="187">
        <v>21.7</v>
      </c>
      <c r="E34" s="187">
        <v>23.4</v>
      </c>
      <c r="F34" s="187">
        <v>24.4</v>
      </c>
      <c r="G34" s="187">
        <v>24.2</v>
      </c>
      <c r="H34" s="187">
        <v>24.8</v>
      </c>
      <c r="I34" s="187">
        <v>25.2</v>
      </c>
      <c r="J34" s="187">
        <v>25.9</v>
      </c>
      <c r="K34" s="187">
        <v>26.5</v>
      </c>
      <c r="L34" s="187">
        <v>25.8</v>
      </c>
      <c r="M34" s="187">
        <v>25.4</v>
      </c>
      <c r="N34" s="187">
        <v>25.6</v>
      </c>
      <c r="O34" s="187">
        <v>25.3</v>
      </c>
      <c r="P34" s="187">
        <v>26.2</v>
      </c>
      <c r="Q34" s="187">
        <v>26.9</v>
      </c>
      <c r="R34" s="187">
        <v>26.7</v>
      </c>
      <c r="S34" s="187">
        <v>25.2</v>
      </c>
      <c r="T34" s="187">
        <v>25.9</v>
      </c>
      <c r="U34" s="187">
        <v>25.8</v>
      </c>
    </row>
    <row r="35" spans="1:21" x14ac:dyDescent="0.35">
      <c r="A35" s="42" t="s">
        <v>124</v>
      </c>
      <c r="B35" s="187">
        <v>22.4</v>
      </c>
      <c r="C35" s="187">
        <v>22.6</v>
      </c>
      <c r="D35" s="187">
        <v>22.8</v>
      </c>
      <c r="E35" s="187">
        <v>24.4</v>
      </c>
      <c r="F35" s="187">
        <v>24.9</v>
      </c>
      <c r="G35" s="187">
        <v>22.9</v>
      </c>
      <c r="H35" s="187">
        <v>27.8</v>
      </c>
      <c r="I35" s="187">
        <v>28.4</v>
      </c>
      <c r="J35" s="187">
        <v>29.6</v>
      </c>
      <c r="K35" s="187">
        <v>29.3</v>
      </c>
      <c r="L35" s="187">
        <v>26.3</v>
      </c>
      <c r="M35" s="187">
        <v>27</v>
      </c>
      <c r="N35" s="187">
        <v>32.200000000000003</v>
      </c>
      <c r="O35" s="187">
        <v>32</v>
      </c>
      <c r="P35" s="187">
        <v>32.4</v>
      </c>
      <c r="Q35" s="187">
        <v>31.9</v>
      </c>
      <c r="R35" s="187">
        <v>34</v>
      </c>
      <c r="S35" s="187">
        <v>34.6</v>
      </c>
      <c r="T35" s="187">
        <v>36.1</v>
      </c>
      <c r="U35" s="187">
        <v>36.4</v>
      </c>
    </row>
    <row r="36" spans="1:21" x14ac:dyDescent="0.35">
      <c r="A36" s="42" t="s">
        <v>125</v>
      </c>
      <c r="B36" s="187">
        <v>16.899999999999999</v>
      </c>
      <c r="C36" s="187">
        <v>18</v>
      </c>
      <c r="D36" s="187">
        <v>18.8</v>
      </c>
      <c r="E36" s="187">
        <v>19.7</v>
      </c>
      <c r="F36" s="187">
        <v>21.9</v>
      </c>
      <c r="G36" s="187">
        <v>22.6</v>
      </c>
      <c r="H36" s="187">
        <v>22.3</v>
      </c>
      <c r="I36" s="187">
        <v>23.7</v>
      </c>
      <c r="J36" s="187">
        <v>25.3</v>
      </c>
      <c r="K36" s="187">
        <v>24.9</v>
      </c>
      <c r="L36" s="187">
        <v>25.4</v>
      </c>
      <c r="M36" s="187">
        <v>26.4</v>
      </c>
      <c r="N36" s="187">
        <v>26.5</v>
      </c>
      <c r="O36" s="187">
        <v>26.9</v>
      </c>
      <c r="P36" s="187">
        <v>27</v>
      </c>
      <c r="Q36" s="187">
        <v>25.5</v>
      </c>
      <c r="R36" s="187">
        <v>26.3</v>
      </c>
      <c r="S36" s="187">
        <v>21.2</v>
      </c>
      <c r="T36" s="187">
        <v>21.3</v>
      </c>
      <c r="U36" s="187">
        <v>21.4</v>
      </c>
    </row>
    <row r="37" spans="1:21" x14ac:dyDescent="0.35">
      <c r="A37" s="42" t="s">
        <v>126</v>
      </c>
      <c r="B37" s="187">
        <v>21</v>
      </c>
      <c r="C37" s="187">
        <v>21.4</v>
      </c>
      <c r="D37" s="187">
        <v>21.9</v>
      </c>
      <c r="E37" s="187">
        <v>21.8</v>
      </c>
      <c r="F37" s="187">
        <v>22.9</v>
      </c>
      <c r="G37" s="187">
        <v>23.2</v>
      </c>
      <c r="H37" s="187">
        <v>22.7</v>
      </c>
      <c r="I37" s="187">
        <v>25.3</v>
      </c>
      <c r="J37" s="187">
        <v>25.6</v>
      </c>
      <c r="K37" s="187">
        <v>26.5</v>
      </c>
      <c r="L37" s="187">
        <v>26.2</v>
      </c>
      <c r="M37" s="187">
        <v>27.4</v>
      </c>
      <c r="N37" s="187">
        <v>28.8</v>
      </c>
      <c r="O37" s="187">
        <v>29.3</v>
      </c>
      <c r="P37" s="187">
        <v>29.9</v>
      </c>
      <c r="Q37" s="187">
        <v>31.5</v>
      </c>
      <c r="R37" s="187">
        <v>31.5</v>
      </c>
      <c r="S37" s="187">
        <v>30.9</v>
      </c>
      <c r="T37" s="187">
        <v>31.8</v>
      </c>
      <c r="U37" s="187">
        <v>31.9</v>
      </c>
    </row>
    <row r="38" spans="1:21" x14ac:dyDescent="0.35">
      <c r="A38" s="42" t="s">
        <v>127</v>
      </c>
      <c r="B38" s="187">
        <v>24.3</v>
      </c>
      <c r="C38" s="187">
        <v>23.7</v>
      </c>
      <c r="D38" s="187">
        <v>23.9</v>
      </c>
      <c r="E38" s="187">
        <v>24.4</v>
      </c>
      <c r="F38" s="187">
        <v>24.1</v>
      </c>
      <c r="G38" s="187">
        <v>24.5</v>
      </c>
      <c r="H38" s="187">
        <v>25.5</v>
      </c>
      <c r="I38" s="187">
        <v>26.1</v>
      </c>
      <c r="J38" s="187">
        <v>27.4</v>
      </c>
      <c r="K38" s="187">
        <v>29.3</v>
      </c>
      <c r="L38" s="187">
        <v>31.7</v>
      </c>
      <c r="M38" s="187">
        <v>31.1</v>
      </c>
      <c r="N38" s="187">
        <v>33.9</v>
      </c>
      <c r="O38" s="187">
        <v>32.700000000000003</v>
      </c>
      <c r="P38" s="187">
        <v>34.4</v>
      </c>
      <c r="Q38" s="187">
        <v>33.799999999999997</v>
      </c>
      <c r="R38" s="187">
        <v>34.1</v>
      </c>
      <c r="S38" s="187">
        <v>30.7</v>
      </c>
      <c r="T38" s="187">
        <v>32.4</v>
      </c>
      <c r="U38" s="187">
        <v>32.200000000000003</v>
      </c>
    </row>
    <row r="39" spans="1:21" x14ac:dyDescent="0.35">
      <c r="A39" s="11" t="s">
        <v>128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</row>
    <row r="40" spans="1:21" x14ac:dyDescent="0.35">
      <c r="A40" s="42" t="s">
        <v>129</v>
      </c>
      <c r="B40" s="187">
        <v>18.399999999999999</v>
      </c>
      <c r="C40" s="187">
        <v>19.600000000000001</v>
      </c>
      <c r="D40" s="187">
        <v>21.2</v>
      </c>
      <c r="E40" s="187">
        <v>22</v>
      </c>
      <c r="F40" s="187">
        <v>22.5</v>
      </c>
      <c r="G40" s="187">
        <v>23.9</v>
      </c>
      <c r="H40" s="187">
        <v>25.7</v>
      </c>
      <c r="I40" s="187">
        <v>25.8</v>
      </c>
      <c r="J40" s="187">
        <v>26.5</v>
      </c>
      <c r="K40" s="187">
        <v>27.6</v>
      </c>
      <c r="L40" s="187">
        <v>27.8</v>
      </c>
      <c r="M40" s="187">
        <v>28.6</v>
      </c>
      <c r="N40" s="187">
        <v>27.9</v>
      </c>
      <c r="O40" s="187">
        <v>29.2</v>
      </c>
      <c r="P40" s="187">
        <v>29.8</v>
      </c>
      <c r="Q40" s="187">
        <v>30</v>
      </c>
      <c r="R40" s="187">
        <v>29.4</v>
      </c>
      <c r="S40" s="187">
        <v>27.6</v>
      </c>
      <c r="T40" s="187">
        <v>27</v>
      </c>
      <c r="U40" s="187">
        <v>25.8</v>
      </c>
    </row>
    <row r="41" spans="1:21" x14ac:dyDescent="0.35">
      <c r="A41" s="42" t="s">
        <v>130</v>
      </c>
      <c r="B41" s="187">
        <v>25.3</v>
      </c>
      <c r="C41" s="187">
        <v>25.7</v>
      </c>
      <c r="D41" s="187">
        <v>26.6</v>
      </c>
      <c r="E41" s="187">
        <v>28.3</v>
      </c>
      <c r="F41" s="187">
        <v>29.2</v>
      </c>
      <c r="G41" s="187">
        <v>29.5</v>
      </c>
      <c r="H41" s="187">
        <v>29.3</v>
      </c>
      <c r="I41" s="187">
        <v>31.6</v>
      </c>
      <c r="J41" s="187">
        <v>32.799999999999997</v>
      </c>
      <c r="K41" s="187">
        <v>33.5</v>
      </c>
      <c r="L41" s="187">
        <v>34.200000000000003</v>
      </c>
      <c r="M41" s="187">
        <v>35.1</v>
      </c>
      <c r="N41" s="187">
        <v>35.4</v>
      </c>
      <c r="O41" s="187">
        <v>36.6</v>
      </c>
      <c r="P41" s="187">
        <v>37.799999999999997</v>
      </c>
      <c r="Q41" s="187">
        <v>38.5</v>
      </c>
      <c r="R41" s="187">
        <v>39.299999999999997</v>
      </c>
      <c r="S41" s="187">
        <v>39.299999999999997</v>
      </c>
      <c r="T41" s="187">
        <v>40.1</v>
      </c>
      <c r="U41" s="187">
        <v>40.700000000000003</v>
      </c>
    </row>
    <row r="42" spans="1:21" x14ac:dyDescent="0.35">
      <c r="A42" s="42" t="s">
        <v>131</v>
      </c>
      <c r="B42" s="187">
        <v>34.299999999999997</v>
      </c>
      <c r="C42" s="187">
        <v>35.1</v>
      </c>
      <c r="D42" s="187">
        <v>36.6</v>
      </c>
      <c r="E42" s="187">
        <v>36.700000000000003</v>
      </c>
      <c r="F42" s="187">
        <v>37</v>
      </c>
      <c r="G42" s="187">
        <v>38.4</v>
      </c>
      <c r="H42" s="187">
        <v>38.9</v>
      </c>
      <c r="I42" s="187">
        <v>41.7</v>
      </c>
      <c r="J42" s="187">
        <v>43.1</v>
      </c>
      <c r="K42" s="187">
        <v>44.3</v>
      </c>
      <c r="L42" s="187">
        <v>44.4</v>
      </c>
      <c r="M42" s="187">
        <v>46</v>
      </c>
      <c r="N42" s="187">
        <v>46.3</v>
      </c>
      <c r="O42" s="187">
        <v>47.5</v>
      </c>
      <c r="P42" s="187">
        <v>48.5</v>
      </c>
      <c r="Q42" s="187">
        <v>48.8</v>
      </c>
      <c r="R42" s="187">
        <v>49</v>
      </c>
      <c r="S42" s="187">
        <v>46.9</v>
      </c>
      <c r="T42" s="187">
        <v>46.8</v>
      </c>
      <c r="U42" s="187">
        <v>46.7</v>
      </c>
    </row>
    <row r="43" spans="1:21" x14ac:dyDescent="0.35">
      <c r="A43" s="42" t="s">
        <v>132</v>
      </c>
      <c r="B43" s="187">
        <v>23</v>
      </c>
      <c r="C43" s="187">
        <v>23.8</v>
      </c>
      <c r="D43" s="187">
        <v>23.8</v>
      </c>
      <c r="E43" s="187">
        <v>24.9</v>
      </c>
      <c r="F43" s="187">
        <v>25.9</v>
      </c>
      <c r="G43" s="187">
        <v>26.4</v>
      </c>
      <c r="H43" s="187">
        <v>27.8</v>
      </c>
      <c r="I43" s="187">
        <v>27.7</v>
      </c>
      <c r="J43" s="187">
        <v>30.1</v>
      </c>
      <c r="K43" s="187">
        <v>32.4</v>
      </c>
      <c r="L43" s="187">
        <v>33.1</v>
      </c>
      <c r="M43" s="187">
        <v>34.6</v>
      </c>
      <c r="N43" s="187">
        <v>35.299999999999997</v>
      </c>
      <c r="O43" s="187">
        <v>36.1</v>
      </c>
      <c r="P43" s="187">
        <v>36.799999999999997</v>
      </c>
      <c r="Q43" s="187">
        <v>37.299999999999997</v>
      </c>
      <c r="R43" s="187">
        <v>38.299999999999997</v>
      </c>
      <c r="S43" s="187">
        <v>37.6</v>
      </c>
      <c r="T43" s="187">
        <v>36.4</v>
      </c>
      <c r="U43" s="187">
        <v>35.9</v>
      </c>
    </row>
    <row r="44" spans="1:21" x14ac:dyDescent="0.35">
      <c r="A44" s="42" t="s">
        <v>133</v>
      </c>
      <c r="B44" s="187">
        <v>35.9</v>
      </c>
      <c r="C44" s="187">
        <v>37.1</v>
      </c>
      <c r="D44" s="187">
        <v>37.4</v>
      </c>
      <c r="E44" s="187">
        <v>37.9</v>
      </c>
      <c r="F44" s="187">
        <v>37.5</v>
      </c>
      <c r="G44" s="187">
        <v>40.200000000000003</v>
      </c>
      <c r="H44" s="187">
        <v>42</v>
      </c>
      <c r="I44" s="187">
        <v>37.9</v>
      </c>
      <c r="J44" s="187">
        <v>38.4</v>
      </c>
      <c r="K44" s="187">
        <v>41.5</v>
      </c>
      <c r="L44" s="187">
        <v>42.5</v>
      </c>
      <c r="M44" s="187">
        <v>41.7</v>
      </c>
      <c r="N44" s="187">
        <v>43.3</v>
      </c>
      <c r="O44" s="187">
        <v>43.9</v>
      </c>
      <c r="P44" s="187">
        <v>43.8</v>
      </c>
      <c r="Q44" s="187">
        <v>44.7</v>
      </c>
      <c r="R44" s="187">
        <v>44.7</v>
      </c>
      <c r="S44" s="187">
        <v>43.3</v>
      </c>
      <c r="T44" s="187">
        <v>44</v>
      </c>
      <c r="U44" s="187">
        <v>44</v>
      </c>
    </row>
    <row r="45" spans="1:21" x14ac:dyDescent="0.35">
      <c r="A45" s="42" t="s">
        <v>134</v>
      </c>
      <c r="B45" s="187">
        <v>25.2</v>
      </c>
      <c r="C45" s="187">
        <v>26</v>
      </c>
      <c r="D45" s="187">
        <v>27.1</v>
      </c>
      <c r="E45" s="187">
        <v>27.5</v>
      </c>
      <c r="F45" s="187">
        <v>27.5</v>
      </c>
      <c r="G45" s="187">
        <v>30.2</v>
      </c>
      <c r="H45" s="187">
        <v>31.6</v>
      </c>
      <c r="I45" s="187">
        <v>32.4</v>
      </c>
      <c r="J45" s="187">
        <v>33.6</v>
      </c>
      <c r="K45" s="187">
        <v>35.4</v>
      </c>
      <c r="L45" s="187">
        <v>36.700000000000003</v>
      </c>
      <c r="M45" s="187">
        <v>37</v>
      </c>
      <c r="N45" s="187">
        <v>36.1</v>
      </c>
      <c r="O45" s="187">
        <v>37</v>
      </c>
      <c r="P45" s="187">
        <v>37.700000000000003</v>
      </c>
      <c r="Q45" s="187">
        <v>38.6</v>
      </c>
      <c r="R45" s="187">
        <v>39.299999999999997</v>
      </c>
      <c r="S45" s="187">
        <v>38.4</v>
      </c>
      <c r="T45" s="187">
        <v>37.799999999999997</v>
      </c>
      <c r="U45" s="187">
        <v>36</v>
      </c>
    </row>
    <row r="46" spans="1:21" x14ac:dyDescent="0.35">
      <c r="A46" s="42" t="s">
        <v>135</v>
      </c>
      <c r="B46" s="187">
        <v>17.600000000000001</v>
      </c>
      <c r="C46" s="187">
        <v>17.5</v>
      </c>
      <c r="D46" s="187">
        <v>17.8</v>
      </c>
      <c r="E46" s="187">
        <v>18.399999999999999</v>
      </c>
      <c r="F46" s="187">
        <v>18</v>
      </c>
      <c r="G46" s="187">
        <v>18</v>
      </c>
      <c r="H46" s="187">
        <v>18.5</v>
      </c>
      <c r="I46" s="187">
        <v>19</v>
      </c>
      <c r="J46" s="187">
        <v>21.1</v>
      </c>
      <c r="K46" s="187">
        <v>24.1</v>
      </c>
      <c r="L46" s="187">
        <v>25.8</v>
      </c>
      <c r="M46" s="187">
        <v>29.6</v>
      </c>
      <c r="N46" s="187">
        <v>30.8</v>
      </c>
      <c r="O46" s="187">
        <v>34</v>
      </c>
      <c r="P46" s="187">
        <v>34.6</v>
      </c>
      <c r="Q46" s="187">
        <v>34.9</v>
      </c>
      <c r="R46" s="187">
        <v>35.6</v>
      </c>
      <c r="S46" s="187">
        <v>33.5</v>
      </c>
      <c r="T46" s="187">
        <v>31.5</v>
      </c>
      <c r="U46" s="187">
        <v>31.8</v>
      </c>
    </row>
    <row r="47" spans="1:21" x14ac:dyDescent="0.35">
      <c r="A47" s="42" t="s">
        <v>136</v>
      </c>
      <c r="B47" s="187">
        <v>25.4</v>
      </c>
      <c r="C47" s="187">
        <v>24.7</v>
      </c>
      <c r="D47" s="187">
        <v>25.6</v>
      </c>
      <c r="E47" s="187">
        <v>26.6</v>
      </c>
      <c r="F47" s="187">
        <v>27.5</v>
      </c>
      <c r="G47" s="187">
        <v>28.3</v>
      </c>
      <c r="H47" s="187">
        <v>28.8</v>
      </c>
      <c r="I47" s="187">
        <v>31.8</v>
      </c>
      <c r="J47" s="187">
        <v>32.299999999999997</v>
      </c>
      <c r="K47" s="187">
        <v>33.4</v>
      </c>
      <c r="L47" s="187">
        <v>34.299999999999997</v>
      </c>
      <c r="M47" s="187">
        <v>35</v>
      </c>
      <c r="N47" s="187">
        <v>34.6</v>
      </c>
      <c r="O47" s="187">
        <v>36.6</v>
      </c>
      <c r="P47" s="187">
        <v>39.1</v>
      </c>
      <c r="Q47" s="187">
        <v>41.1</v>
      </c>
      <c r="R47" s="187">
        <v>39.700000000000003</v>
      </c>
      <c r="S47" s="187">
        <v>39.799999999999997</v>
      </c>
      <c r="T47" s="187">
        <v>40.200000000000003</v>
      </c>
      <c r="U47" s="187">
        <v>40.4</v>
      </c>
    </row>
    <row r="48" spans="1:21" x14ac:dyDescent="0.35">
      <c r="A48" s="42" t="s">
        <v>137</v>
      </c>
      <c r="B48" s="187">
        <v>26.8</v>
      </c>
      <c r="C48" s="187">
        <v>26.9</v>
      </c>
      <c r="D48" s="187">
        <v>28.3</v>
      </c>
      <c r="E48" s="187">
        <v>28.3</v>
      </c>
      <c r="F48" s="187">
        <v>29</v>
      </c>
      <c r="G48" s="187">
        <v>29.8</v>
      </c>
      <c r="H48" s="187">
        <v>29.7</v>
      </c>
      <c r="I48" s="187">
        <v>30.7</v>
      </c>
      <c r="J48" s="187">
        <v>32.6</v>
      </c>
      <c r="K48" s="187">
        <v>33.6</v>
      </c>
      <c r="L48" s="187">
        <v>34.4</v>
      </c>
      <c r="M48" s="187">
        <v>34.1</v>
      </c>
      <c r="N48" s="187">
        <v>35.200000000000003</v>
      </c>
      <c r="O48" s="187">
        <v>35.4</v>
      </c>
      <c r="P48" s="187">
        <v>36.9</v>
      </c>
      <c r="Q48" s="187">
        <v>37</v>
      </c>
      <c r="R48" s="187">
        <v>36.9</v>
      </c>
      <c r="S48" s="187">
        <v>37.4</v>
      </c>
      <c r="T48" s="187">
        <v>38</v>
      </c>
      <c r="U48" s="187">
        <v>38.200000000000003</v>
      </c>
    </row>
    <row r="49" spans="1:21" x14ac:dyDescent="0.35">
      <c r="A49" s="42" t="s">
        <v>138</v>
      </c>
      <c r="B49" s="187">
        <v>27</v>
      </c>
      <c r="C49" s="187">
        <v>29.1</v>
      </c>
      <c r="D49" s="187">
        <v>30.3</v>
      </c>
      <c r="E49" s="187">
        <v>32.700000000000003</v>
      </c>
      <c r="F49" s="187">
        <v>33.5</v>
      </c>
      <c r="G49" s="187">
        <v>34.6</v>
      </c>
      <c r="H49" s="187">
        <v>37.299999999999997</v>
      </c>
      <c r="I49" s="187">
        <v>37.5</v>
      </c>
      <c r="J49" s="187">
        <v>39.6</v>
      </c>
      <c r="K49" s="187">
        <v>39.799999999999997</v>
      </c>
      <c r="L49" s="187">
        <v>40.700000000000003</v>
      </c>
      <c r="M49" s="187">
        <v>43.5</v>
      </c>
      <c r="N49" s="187">
        <v>44</v>
      </c>
      <c r="O49" s="187">
        <v>44.2</v>
      </c>
      <c r="P49" s="187">
        <v>43.6</v>
      </c>
      <c r="Q49" s="187">
        <v>44.5</v>
      </c>
      <c r="R49" s="187">
        <v>42.6</v>
      </c>
      <c r="S49" s="187">
        <v>42</v>
      </c>
      <c r="T49" s="187">
        <v>46.6</v>
      </c>
      <c r="U49" s="187">
        <v>47.6</v>
      </c>
    </row>
    <row r="50" spans="1:21" x14ac:dyDescent="0.35">
      <c r="A50" s="42" t="s">
        <v>139</v>
      </c>
      <c r="B50" s="187">
        <v>47.6</v>
      </c>
      <c r="C50" s="187">
        <v>46.5</v>
      </c>
      <c r="D50" s="187">
        <v>47.9</v>
      </c>
      <c r="E50" s="187">
        <v>48.1</v>
      </c>
      <c r="F50" s="187">
        <v>47.9</v>
      </c>
      <c r="G50" s="187">
        <v>47.4</v>
      </c>
      <c r="H50" s="187">
        <v>48.7</v>
      </c>
      <c r="I50" s="187">
        <v>50.9</v>
      </c>
      <c r="J50" s="187">
        <v>49.9</v>
      </c>
      <c r="K50" s="187">
        <v>50.2</v>
      </c>
      <c r="L50" s="187">
        <v>49.3</v>
      </c>
      <c r="M50" s="187">
        <v>49.8</v>
      </c>
      <c r="N50" s="187">
        <v>52.2</v>
      </c>
      <c r="O50" s="187">
        <v>52.7</v>
      </c>
      <c r="P50" s="187">
        <v>52.2</v>
      </c>
      <c r="Q50" s="187">
        <v>54.4</v>
      </c>
      <c r="R50" s="187">
        <v>55.1</v>
      </c>
      <c r="S50" s="187">
        <v>54.7</v>
      </c>
      <c r="T50" s="187">
        <v>55.8</v>
      </c>
      <c r="U50" s="187">
        <v>54.1</v>
      </c>
    </row>
    <row r="51" spans="1:21" x14ac:dyDescent="0.35">
      <c r="A51" s="42" t="s">
        <v>140</v>
      </c>
      <c r="B51" s="187">
        <v>27.2</v>
      </c>
      <c r="C51" s="187">
        <v>27.6</v>
      </c>
      <c r="D51" s="187">
        <v>28</v>
      </c>
      <c r="E51" s="187">
        <v>28.3</v>
      </c>
      <c r="F51" s="187">
        <v>29.6</v>
      </c>
      <c r="G51" s="187">
        <v>29.7</v>
      </c>
      <c r="H51" s="187">
        <v>30.1</v>
      </c>
      <c r="I51" s="187">
        <v>29.1</v>
      </c>
      <c r="J51" s="187">
        <v>28.5</v>
      </c>
      <c r="K51" s="187">
        <v>28.8</v>
      </c>
      <c r="L51" s="187">
        <v>30.1</v>
      </c>
      <c r="M51" s="187">
        <v>29.9</v>
      </c>
      <c r="N51" s="187">
        <v>27.5</v>
      </c>
      <c r="O51" s="187">
        <v>26.2</v>
      </c>
      <c r="P51" s="187">
        <v>26</v>
      </c>
      <c r="Q51" s="187">
        <v>25.1</v>
      </c>
      <c r="R51" s="187">
        <v>22.7</v>
      </c>
      <c r="S51" s="187">
        <v>24</v>
      </c>
      <c r="T51" s="187">
        <v>23.7</v>
      </c>
      <c r="U51" s="187">
        <v>23.6</v>
      </c>
    </row>
    <row r="52" spans="1:21" x14ac:dyDescent="0.35">
      <c r="A52" s="11" t="s">
        <v>141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:21" x14ac:dyDescent="0.35">
      <c r="A53" s="42" t="s">
        <v>142</v>
      </c>
      <c r="B53" s="187">
        <v>18.899999999999999</v>
      </c>
      <c r="C53" s="187">
        <v>18.600000000000001</v>
      </c>
      <c r="D53" s="187">
        <v>19.5</v>
      </c>
      <c r="E53" s="187">
        <v>20.6</v>
      </c>
      <c r="F53" s="187">
        <v>20.6</v>
      </c>
      <c r="G53" s="187">
        <v>21.4</v>
      </c>
      <c r="H53" s="187">
        <v>21.7</v>
      </c>
      <c r="I53" s="187">
        <v>20.3</v>
      </c>
      <c r="J53" s="187">
        <v>22.5</v>
      </c>
      <c r="K53" s="187">
        <v>23</v>
      </c>
      <c r="L53" s="187">
        <v>23.5</v>
      </c>
      <c r="M53" s="187">
        <v>23.4</v>
      </c>
      <c r="N53" s="187">
        <v>23.4</v>
      </c>
      <c r="O53" s="187">
        <v>23.5</v>
      </c>
      <c r="P53" s="187">
        <v>24.6</v>
      </c>
      <c r="Q53" s="187">
        <v>24.3</v>
      </c>
      <c r="R53" s="187">
        <v>24.9</v>
      </c>
      <c r="S53" s="187">
        <v>24.2</v>
      </c>
      <c r="T53" s="187">
        <v>24.9</v>
      </c>
      <c r="U53" s="187">
        <v>25.2</v>
      </c>
    </row>
    <row r="54" spans="1:21" x14ac:dyDescent="0.35">
      <c r="A54" s="36" t="s">
        <v>402</v>
      </c>
      <c r="B54" s="226">
        <f t="shared" ref="B54:U54" si="0">AVERAGE(B6:B53)</f>
        <v>22.817391304347819</v>
      </c>
      <c r="C54" s="226">
        <f t="shared" si="0"/>
        <v>23.108695652173914</v>
      </c>
      <c r="D54" s="226">
        <f t="shared" si="0"/>
        <v>23.53478260869565</v>
      </c>
      <c r="E54" s="226">
        <f t="shared" si="0"/>
        <v>24.317391304347815</v>
      </c>
      <c r="F54" s="226">
        <f t="shared" si="0"/>
        <v>24.910869565217393</v>
      </c>
      <c r="G54" s="226">
        <f t="shared" si="0"/>
        <v>25.447826086956528</v>
      </c>
      <c r="H54" s="226">
        <f t="shared" si="0"/>
        <v>26.267391304347822</v>
      </c>
      <c r="I54" s="226">
        <f t="shared" si="0"/>
        <v>26.895652173913049</v>
      </c>
      <c r="J54" s="226">
        <f t="shared" si="0"/>
        <v>28.041304347826078</v>
      </c>
      <c r="K54" s="226">
        <f t="shared" si="0"/>
        <v>28.628260869565214</v>
      </c>
      <c r="L54" s="226">
        <f t="shared" si="0"/>
        <v>29.223913043478259</v>
      </c>
      <c r="M54" s="226">
        <f t="shared" si="0"/>
        <v>29.704347826086952</v>
      </c>
      <c r="N54" s="226">
        <f t="shared" si="0"/>
        <v>30.282608695652169</v>
      </c>
      <c r="O54" s="226">
        <f t="shared" si="0"/>
        <v>30.647826086956524</v>
      </c>
      <c r="P54" s="226">
        <f t="shared" si="0"/>
        <v>31.139130434782601</v>
      </c>
      <c r="Q54" s="226">
        <f t="shared" si="0"/>
        <v>31.410869565217389</v>
      </c>
      <c r="R54" s="226">
        <f t="shared" si="0"/>
        <v>31.684782608695649</v>
      </c>
      <c r="S54" s="226">
        <f t="shared" si="0"/>
        <v>30.832608695652183</v>
      </c>
      <c r="T54" s="226">
        <f t="shared" si="0"/>
        <v>31.3</v>
      </c>
      <c r="U54" s="226">
        <f t="shared" si="0"/>
        <v>31.365217391304348</v>
      </c>
    </row>
    <row r="55" spans="1:21" x14ac:dyDescent="0.35">
      <c r="A55" s="395" t="s">
        <v>206</v>
      </c>
      <c r="B55" s="396">
        <f t="shared" ref="B55:U55" si="1">MEDIAN(B6:B53)</f>
        <v>20.8</v>
      </c>
      <c r="C55" s="396">
        <f t="shared" si="1"/>
        <v>21.7</v>
      </c>
      <c r="D55" s="396">
        <f t="shared" si="1"/>
        <v>21.799999999999997</v>
      </c>
      <c r="E55" s="396">
        <f t="shared" si="1"/>
        <v>23.35</v>
      </c>
      <c r="F55" s="396">
        <f t="shared" si="1"/>
        <v>24.25</v>
      </c>
      <c r="G55" s="396">
        <f t="shared" si="1"/>
        <v>24.2</v>
      </c>
      <c r="H55" s="396">
        <f t="shared" si="1"/>
        <v>25.15</v>
      </c>
      <c r="I55" s="396">
        <f t="shared" si="1"/>
        <v>25.65</v>
      </c>
      <c r="J55" s="396">
        <f t="shared" si="1"/>
        <v>26.6</v>
      </c>
      <c r="K55" s="396">
        <f t="shared" si="1"/>
        <v>27.8</v>
      </c>
      <c r="L55" s="396">
        <f t="shared" si="1"/>
        <v>27.75</v>
      </c>
      <c r="M55" s="396">
        <f t="shared" si="1"/>
        <v>28.55</v>
      </c>
      <c r="N55" s="396">
        <f t="shared" si="1"/>
        <v>29</v>
      </c>
      <c r="O55" s="396">
        <f t="shared" si="1"/>
        <v>29.65</v>
      </c>
      <c r="P55" s="396">
        <f t="shared" si="1"/>
        <v>29.85</v>
      </c>
      <c r="Q55" s="396">
        <f t="shared" si="1"/>
        <v>30.15</v>
      </c>
      <c r="R55" s="396">
        <f t="shared" si="1"/>
        <v>30.65</v>
      </c>
      <c r="S55" s="396">
        <f t="shared" si="1"/>
        <v>30.1</v>
      </c>
      <c r="T55" s="396">
        <f t="shared" si="1"/>
        <v>30.5</v>
      </c>
      <c r="U55" s="396">
        <f t="shared" si="1"/>
        <v>30.9</v>
      </c>
    </row>
    <row r="56" spans="1:21" x14ac:dyDescent="0.35">
      <c r="A56" s="395"/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</row>
    <row r="57" spans="1:21" x14ac:dyDescent="0.35">
      <c r="A57" s="395" t="s">
        <v>398</v>
      </c>
      <c r="B57" s="396">
        <f t="shared" ref="B57:U57" si="2">AVERAGE(B6:B38)</f>
        <v>21.121212121212114</v>
      </c>
      <c r="C57" s="396">
        <f t="shared" si="2"/>
        <v>21.357575757575759</v>
      </c>
      <c r="D57" s="396">
        <f t="shared" si="2"/>
        <v>21.590909090909086</v>
      </c>
      <c r="E57" s="396">
        <f t="shared" si="2"/>
        <v>22.372727272727264</v>
      </c>
      <c r="F57" s="396">
        <f t="shared" si="2"/>
        <v>23.036363636363639</v>
      </c>
      <c r="G57" s="396">
        <f t="shared" si="2"/>
        <v>23.418181818181829</v>
      </c>
      <c r="H57" s="396">
        <f t="shared" si="2"/>
        <v>24.18787878787878</v>
      </c>
      <c r="I57" s="396">
        <f t="shared" si="2"/>
        <v>24.872727272727282</v>
      </c>
      <c r="J57" s="396">
        <f t="shared" si="2"/>
        <v>26.027272727272727</v>
      </c>
      <c r="K57" s="396">
        <f t="shared" si="2"/>
        <v>26.34242424242424</v>
      </c>
      <c r="L57" s="396">
        <f t="shared" si="2"/>
        <v>26.893939393939398</v>
      </c>
      <c r="M57" s="396">
        <f t="shared" si="2"/>
        <v>27.215151515151511</v>
      </c>
      <c r="N57" s="396">
        <f t="shared" si="2"/>
        <v>27.90909090909091</v>
      </c>
      <c r="O57" s="396">
        <f t="shared" si="2"/>
        <v>28.087878787878786</v>
      </c>
      <c r="P57" s="396">
        <f t="shared" si="2"/>
        <v>28.515151515151512</v>
      </c>
      <c r="Q57" s="396">
        <f t="shared" si="2"/>
        <v>28.657575757575756</v>
      </c>
      <c r="R57" s="396">
        <f t="shared" si="2"/>
        <v>29.090909090909086</v>
      </c>
      <c r="S57" s="396">
        <f t="shared" si="2"/>
        <v>28.169696969696979</v>
      </c>
      <c r="T57" s="396">
        <f t="shared" si="2"/>
        <v>28.696969696969692</v>
      </c>
      <c r="U57" s="396">
        <f t="shared" si="2"/>
        <v>28.872727272727275</v>
      </c>
    </row>
    <row r="58" spans="1:21" x14ac:dyDescent="0.35">
      <c r="A58" s="395" t="s">
        <v>399</v>
      </c>
      <c r="B58" s="396">
        <f t="shared" ref="B58:U58" si="3">MEDIAN(B6:B38)</f>
        <v>20.100000000000001</v>
      </c>
      <c r="C58" s="396">
        <f t="shared" si="3"/>
        <v>20.5</v>
      </c>
      <c r="D58" s="396">
        <f t="shared" si="3"/>
        <v>21.2</v>
      </c>
      <c r="E58" s="396">
        <f t="shared" si="3"/>
        <v>22.2</v>
      </c>
      <c r="F58" s="396">
        <f t="shared" si="3"/>
        <v>23</v>
      </c>
      <c r="G58" s="396">
        <f t="shared" si="3"/>
        <v>23</v>
      </c>
      <c r="H58" s="396">
        <f t="shared" si="3"/>
        <v>24.5</v>
      </c>
      <c r="I58" s="396">
        <f t="shared" si="3"/>
        <v>25.2</v>
      </c>
      <c r="J58" s="396">
        <f t="shared" si="3"/>
        <v>25.9</v>
      </c>
      <c r="K58" s="396">
        <f t="shared" si="3"/>
        <v>26.1</v>
      </c>
      <c r="L58" s="396">
        <f t="shared" si="3"/>
        <v>26.3</v>
      </c>
      <c r="M58" s="396">
        <f t="shared" si="3"/>
        <v>27</v>
      </c>
      <c r="N58" s="396">
        <f t="shared" si="3"/>
        <v>28.2</v>
      </c>
      <c r="O58" s="396">
        <f t="shared" si="3"/>
        <v>28.1</v>
      </c>
      <c r="P58" s="396">
        <f t="shared" si="3"/>
        <v>27.9</v>
      </c>
      <c r="Q58" s="396">
        <f t="shared" si="3"/>
        <v>29.6</v>
      </c>
      <c r="R58" s="396">
        <f t="shared" si="3"/>
        <v>29.8</v>
      </c>
      <c r="S58" s="396">
        <f t="shared" si="3"/>
        <v>28.5</v>
      </c>
      <c r="T58" s="396">
        <f t="shared" si="3"/>
        <v>28.8</v>
      </c>
      <c r="U58" s="396">
        <f t="shared" si="3"/>
        <v>29</v>
      </c>
    </row>
    <row r="59" spans="1:21" x14ac:dyDescent="0.35">
      <c r="A59" s="395"/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</row>
    <row r="60" spans="1:21" x14ac:dyDescent="0.35">
      <c r="A60" s="395" t="s">
        <v>400</v>
      </c>
      <c r="B60" s="396">
        <f t="shared" ref="B60:U60" si="4">AVERAGE(B40:B51)</f>
        <v>27.808333333333334</v>
      </c>
      <c r="C60" s="396">
        <f t="shared" si="4"/>
        <v>28.3</v>
      </c>
      <c r="D60" s="396">
        <f t="shared" si="4"/>
        <v>29.216666666666665</v>
      </c>
      <c r="E60" s="396">
        <f t="shared" si="4"/>
        <v>29.975000000000005</v>
      </c>
      <c r="F60" s="396">
        <f t="shared" si="4"/>
        <v>30.425000000000001</v>
      </c>
      <c r="G60" s="396">
        <f t="shared" si="4"/>
        <v>31.366666666666664</v>
      </c>
      <c r="H60" s="396">
        <f t="shared" si="4"/>
        <v>32.366666666666667</v>
      </c>
      <c r="I60" s="396">
        <f t="shared" si="4"/>
        <v>33.008333333333333</v>
      </c>
      <c r="J60" s="396">
        <f t="shared" si="4"/>
        <v>34.041666666666664</v>
      </c>
      <c r="K60" s="396">
        <f t="shared" si="4"/>
        <v>35.383333333333333</v>
      </c>
      <c r="L60" s="396">
        <f t="shared" si="4"/>
        <v>36.108333333333334</v>
      </c>
      <c r="M60" s="396">
        <f t="shared" si="4"/>
        <v>37.075000000000003</v>
      </c>
      <c r="N60" s="396">
        <f t="shared" si="4"/>
        <v>37.383333333333333</v>
      </c>
      <c r="O60" s="396">
        <f t="shared" si="4"/>
        <v>38.283333333333331</v>
      </c>
      <c r="P60" s="396">
        <f t="shared" si="4"/>
        <v>38.9</v>
      </c>
      <c r="Q60" s="396">
        <f t="shared" si="4"/>
        <v>39.575000000000003</v>
      </c>
      <c r="R60" s="396">
        <f t="shared" si="4"/>
        <v>39.383333333333333</v>
      </c>
      <c r="S60" s="396">
        <f t="shared" si="4"/>
        <v>38.708333333333336</v>
      </c>
      <c r="T60" s="396">
        <f t="shared" si="4"/>
        <v>38.991666666666667</v>
      </c>
      <c r="U60" s="396">
        <f t="shared" si="4"/>
        <v>38.733333333333334</v>
      </c>
    </row>
    <row r="61" spans="1:21" x14ac:dyDescent="0.35">
      <c r="A61" s="395" t="s">
        <v>401</v>
      </c>
      <c r="B61" s="396">
        <f t="shared" ref="B61:U61" si="5">MEDIAN(B40:B51)</f>
        <v>26.1</v>
      </c>
      <c r="C61" s="396">
        <f t="shared" si="5"/>
        <v>26.45</v>
      </c>
      <c r="D61" s="396">
        <f t="shared" si="5"/>
        <v>27.55</v>
      </c>
      <c r="E61" s="396">
        <f t="shared" si="5"/>
        <v>28.3</v>
      </c>
      <c r="F61" s="396">
        <f t="shared" si="5"/>
        <v>29.1</v>
      </c>
      <c r="G61" s="396">
        <f t="shared" si="5"/>
        <v>29.75</v>
      </c>
      <c r="H61" s="396">
        <f t="shared" si="5"/>
        <v>29.9</v>
      </c>
      <c r="I61" s="396">
        <f t="shared" si="5"/>
        <v>31.700000000000003</v>
      </c>
      <c r="J61" s="396">
        <f t="shared" si="5"/>
        <v>32.700000000000003</v>
      </c>
      <c r="K61" s="396">
        <f t="shared" si="5"/>
        <v>33.549999999999997</v>
      </c>
      <c r="L61" s="396">
        <f t="shared" si="5"/>
        <v>34.349999999999994</v>
      </c>
      <c r="M61" s="396">
        <f t="shared" si="5"/>
        <v>35.049999999999997</v>
      </c>
      <c r="N61" s="396">
        <f t="shared" si="5"/>
        <v>35.349999999999994</v>
      </c>
      <c r="O61" s="396">
        <f t="shared" si="5"/>
        <v>36.6</v>
      </c>
      <c r="P61" s="396">
        <f t="shared" si="5"/>
        <v>37.75</v>
      </c>
      <c r="Q61" s="396">
        <f t="shared" si="5"/>
        <v>38.549999999999997</v>
      </c>
      <c r="R61" s="396">
        <f t="shared" si="5"/>
        <v>39.299999999999997</v>
      </c>
      <c r="S61" s="396">
        <f t="shared" si="5"/>
        <v>38.849999999999994</v>
      </c>
      <c r="T61" s="396">
        <f t="shared" si="5"/>
        <v>39.049999999999997</v>
      </c>
      <c r="U61" s="396">
        <f t="shared" si="5"/>
        <v>39.299999999999997</v>
      </c>
    </row>
  </sheetData>
  <hyperlinks>
    <hyperlink ref="A2" location="Content!A1" display="back to content page" xr:uid="{9667E7F1-C147-416D-83AF-79EC303C563E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5A9D-3922-4F88-8F08-C26E34135AAB}">
  <sheetPr codeName="Sheet14"/>
  <dimension ref="A1:AT63"/>
  <sheetViews>
    <sheetView showGridLines="0" workbookViewId="0">
      <selection activeCell="A2" sqref="A2"/>
    </sheetView>
  </sheetViews>
  <sheetFormatPr defaultColWidth="9.1796875" defaultRowHeight="14.5" x14ac:dyDescent="0.35"/>
  <cols>
    <col min="1" max="1" width="28.81640625" style="123" bestFit="1" customWidth="1"/>
    <col min="2" max="21" width="9.1796875" style="123"/>
    <col min="22" max="22" width="9.1796875" style="123" bestFit="1" customWidth="1"/>
    <col min="23" max="23" width="9.1796875" style="123" customWidth="1"/>
    <col min="24" max="25" width="6.1796875" style="123" hidden="1" customWidth="1"/>
    <col min="26" max="27" width="5.453125" style="123" hidden="1" customWidth="1"/>
    <col min="28" max="44" width="6.1796875" style="123" hidden="1" customWidth="1"/>
    <col min="45" max="46" width="9.1796875" style="123" hidden="1" customWidth="1"/>
    <col min="47" max="16384" width="9.1796875" style="123"/>
  </cols>
  <sheetData>
    <row r="1" spans="1:46" ht="15.5" x14ac:dyDescent="0.35">
      <c r="A1" s="232" t="s">
        <v>151</v>
      </c>
      <c r="B1" s="354" t="s">
        <v>84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46" x14ac:dyDescent="0.35">
      <c r="A2" s="234" t="s">
        <v>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46" x14ac:dyDescent="0.35">
      <c r="A3" s="274" t="s">
        <v>93</v>
      </c>
      <c r="B3" s="356">
        <v>2003</v>
      </c>
      <c r="C3" s="356">
        <v>2004</v>
      </c>
      <c r="D3" s="356">
        <v>2005</v>
      </c>
      <c r="E3" s="356">
        <v>2006</v>
      </c>
      <c r="F3" s="356">
        <v>2007</v>
      </c>
      <c r="G3" s="356">
        <v>2008</v>
      </c>
      <c r="H3" s="356">
        <v>2009</v>
      </c>
      <c r="I3" s="356">
        <v>2010</v>
      </c>
      <c r="J3" s="356">
        <v>2011</v>
      </c>
      <c r="K3" s="356">
        <v>2012</v>
      </c>
      <c r="L3" s="356">
        <v>2013</v>
      </c>
      <c r="M3" s="356">
        <v>2014</v>
      </c>
      <c r="N3" s="356">
        <v>2015</v>
      </c>
      <c r="O3" s="356">
        <v>2016</v>
      </c>
      <c r="P3" s="356">
        <v>2017</v>
      </c>
      <c r="Q3" s="356">
        <v>2018</v>
      </c>
      <c r="R3" s="356">
        <v>2019</v>
      </c>
      <c r="S3" s="356">
        <v>2020</v>
      </c>
      <c r="T3" s="356">
        <v>2021</v>
      </c>
      <c r="U3" s="356">
        <v>2022</v>
      </c>
      <c r="V3" s="356">
        <v>2023</v>
      </c>
      <c r="X3" s="123">
        <v>2003</v>
      </c>
      <c r="Y3" s="123">
        <v>2004</v>
      </c>
      <c r="Z3" s="123">
        <v>2005</v>
      </c>
      <c r="AA3" s="123">
        <v>2006</v>
      </c>
      <c r="AB3" s="123">
        <v>2007</v>
      </c>
      <c r="AC3" s="123">
        <v>2008</v>
      </c>
      <c r="AD3" s="123">
        <v>2009</v>
      </c>
      <c r="AE3" s="123">
        <v>2010</v>
      </c>
      <c r="AF3" s="123">
        <v>2011</v>
      </c>
      <c r="AG3" s="123">
        <v>2012</v>
      </c>
      <c r="AH3" s="123">
        <v>2013</v>
      </c>
      <c r="AI3" s="123">
        <v>2014</v>
      </c>
      <c r="AJ3" s="123">
        <v>2015</v>
      </c>
      <c r="AK3" s="123">
        <v>2016</v>
      </c>
      <c r="AL3" s="123">
        <v>2017</v>
      </c>
      <c r="AM3" s="123">
        <v>2018</v>
      </c>
      <c r="AN3" s="123">
        <v>2019</v>
      </c>
      <c r="AO3" s="123">
        <v>2020</v>
      </c>
      <c r="AP3" s="123">
        <v>2021</v>
      </c>
      <c r="AQ3" s="123">
        <v>2022</v>
      </c>
      <c r="AR3" s="123">
        <v>2023</v>
      </c>
    </row>
    <row r="4" spans="1:46" x14ac:dyDescent="0.35">
      <c r="A4" s="259" t="s">
        <v>94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W4" s="323"/>
    </row>
    <row r="5" spans="1:46" x14ac:dyDescent="0.35">
      <c r="A5" s="99" t="s">
        <v>95</v>
      </c>
      <c r="B5" s="303">
        <v>57.968000000000004</v>
      </c>
      <c r="C5" s="303">
        <v>47.716999999999999</v>
      </c>
      <c r="D5" s="303">
        <v>33.463999999999999</v>
      </c>
      <c r="E5" s="303">
        <v>18.728999999999999</v>
      </c>
      <c r="F5" s="303">
        <v>21.042999999999999</v>
      </c>
      <c r="G5" s="303">
        <v>31.378</v>
      </c>
      <c r="H5" s="303">
        <v>56.302</v>
      </c>
      <c r="I5" s="303">
        <v>37.162999999999997</v>
      </c>
      <c r="J5" s="303">
        <v>29.558</v>
      </c>
      <c r="K5" s="303">
        <v>26.690999999999999</v>
      </c>
      <c r="L5" s="303">
        <v>33.149000000000001</v>
      </c>
      <c r="M5" s="303">
        <v>39.81</v>
      </c>
      <c r="N5" s="303">
        <v>57.093000000000004</v>
      </c>
      <c r="O5" s="303">
        <v>75.662999999999997</v>
      </c>
      <c r="P5" s="303">
        <v>69.322999999999993</v>
      </c>
      <c r="Q5" s="303">
        <v>92.995000000000005</v>
      </c>
      <c r="R5" s="303">
        <v>113.554</v>
      </c>
      <c r="S5" s="303">
        <v>138.89699999999999</v>
      </c>
      <c r="T5" s="303">
        <v>86.778999999999996</v>
      </c>
      <c r="U5" s="303">
        <v>66.653000000000006</v>
      </c>
      <c r="V5" s="303">
        <v>84.873000000000005</v>
      </c>
      <c r="W5" s="375"/>
      <c r="X5" s="363">
        <v>48.8</v>
      </c>
      <c r="Y5" s="363">
        <v>54.1</v>
      </c>
      <c r="Z5" s="363">
        <v>62.3</v>
      </c>
      <c r="AA5" s="363">
        <v>69.5</v>
      </c>
      <c r="AB5" s="363">
        <v>79.2</v>
      </c>
      <c r="AC5" s="363">
        <v>88.1</v>
      </c>
      <c r="AD5" s="363">
        <v>88.8</v>
      </c>
      <c r="AE5" s="363">
        <v>93.2</v>
      </c>
      <c r="AF5" s="363">
        <v>96.4</v>
      </c>
      <c r="AG5" s="363">
        <v>104.6</v>
      </c>
      <c r="AH5" s="363">
        <v>109.8</v>
      </c>
      <c r="AI5" s="363">
        <v>115.1</v>
      </c>
      <c r="AJ5" s="363">
        <v>116.2</v>
      </c>
      <c r="AK5" s="363">
        <v>113.2</v>
      </c>
      <c r="AL5" s="363">
        <v>113</v>
      </c>
      <c r="AM5" s="363">
        <v>110.8</v>
      </c>
      <c r="AN5" s="363">
        <v>110</v>
      </c>
      <c r="AO5" s="363">
        <v>103.9</v>
      </c>
      <c r="AP5" s="363">
        <v>105.2</v>
      </c>
      <c r="AQ5" s="363">
        <v>108.4</v>
      </c>
      <c r="AR5" s="363">
        <v>112.2</v>
      </c>
      <c r="AS5" s="363">
        <v>116.3</v>
      </c>
      <c r="AT5" s="364">
        <v>121.2</v>
      </c>
    </row>
    <row r="6" spans="1:46" x14ac:dyDescent="0.35">
      <c r="A6" s="99" t="s">
        <v>96</v>
      </c>
      <c r="B6" s="303">
        <v>23.381</v>
      </c>
      <c r="C6" s="303">
        <v>21.51</v>
      </c>
      <c r="D6" s="303">
        <v>26.978000000000002</v>
      </c>
      <c r="E6" s="303">
        <v>8.3659999999999997</v>
      </c>
      <c r="F6" s="303">
        <v>14.286</v>
      </c>
      <c r="G6" s="303">
        <v>18.306999999999999</v>
      </c>
      <c r="H6" s="303">
        <v>18.748000000000001</v>
      </c>
      <c r="I6" s="303">
        <v>21</v>
      </c>
      <c r="J6" s="303">
        <v>21.86</v>
      </c>
      <c r="K6" s="303">
        <v>19.54</v>
      </c>
      <c r="L6" s="303">
        <v>18.504000000000001</v>
      </c>
      <c r="M6" s="303">
        <v>22.282</v>
      </c>
      <c r="N6" s="303">
        <v>30.9</v>
      </c>
      <c r="O6" s="303">
        <v>35.923000000000002</v>
      </c>
      <c r="P6" s="303">
        <v>39.597999999999999</v>
      </c>
      <c r="Q6" s="303">
        <v>41.08</v>
      </c>
      <c r="R6" s="303">
        <v>41.23</v>
      </c>
      <c r="S6" s="303">
        <v>46.142000000000003</v>
      </c>
      <c r="T6" s="303">
        <v>50.287999999999997</v>
      </c>
      <c r="U6" s="303">
        <v>54.186999999999998</v>
      </c>
      <c r="V6" s="303">
        <v>52.976999999999997</v>
      </c>
      <c r="W6" s="375"/>
      <c r="X6" s="363">
        <v>7.1</v>
      </c>
      <c r="Y6" s="363">
        <v>7.4</v>
      </c>
      <c r="Z6" s="363">
        <v>7.5</v>
      </c>
      <c r="AA6" s="363">
        <v>7.8</v>
      </c>
      <c r="AB6" s="363">
        <v>8.3000000000000007</v>
      </c>
      <c r="AC6" s="363">
        <v>8.6999999999999993</v>
      </c>
      <c r="AD6" s="363">
        <v>8.9</v>
      </c>
      <c r="AE6" s="363">
        <v>9.1</v>
      </c>
      <c r="AF6" s="363">
        <v>9.4</v>
      </c>
      <c r="AG6" s="363">
        <v>9.8000000000000007</v>
      </c>
      <c r="AH6" s="363">
        <v>10.5</v>
      </c>
      <c r="AI6" s="363">
        <v>11.2</v>
      </c>
      <c r="AJ6" s="363">
        <v>11.4</v>
      </c>
      <c r="AK6" s="363">
        <v>11.8</v>
      </c>
      <c r="AL6" s="363">
        <v>12.4</v>
      </c>
      <c r="AM6" s="363">
        <v>13.3</v>
      </c>
      <c r="AN6" s="363">
        <v>14.2</v>
      </c>
      <c r="AO6" s="363">
        <v>14.7</v>
      </c>
      <c r="AP6" s="363">
        <v>15.8</v>
      </c>
      <c r="AQ6" s="363">
        <v>16.8</v>
      </c>
      <c r="AR6" s="363">
        <v>17.7</v>
      </c>
      <c r="AS6" s="363">
        <v>18.7</v>
      </c>
      <c r="AT6" s="364">
        <v>19.7</v>
      </c>
    </row>
    <row r="7" spans="1:46" x14ac:dyDescent="0.35">
      <c r="A7" s="99" t="s">
        <v>97</v>
      </c>
      <c r="B7" s="303">
        <v>39.658000000000001</v>
      </c>
      <c r="C7" s="303">
        <v>40.74</v>
      </c>
      <c r="D7" s="303">
        <v>39.213999999999999</v>
      </c>
      <c r="E7" s="303">
        <v>20.088999999999999</v>
      </c>
      <c r="F7" s="303">
        <v>22.416</v>
      </c>
      <c r="G7" s="303">
        <v>24.867999999999999</v>
      </c>
      <c r="H7" s="303">
        <v>25.870999999999999</v>
      </c>
      <c r="I7" s="303">
        <v>23.693999999999999</v>
      </c>
      <c r="J7" s="303">
        <v>24.504000000000001</v>
      </c>
      <c r="K7" s="303">
        <v>25.210999999999999</v>
      </c>
      <c r="L7" s="303">
        <v>25.901</v>
      </c>
      <c r="M7" s="303">
        <v>26.085999999999999</v>
      </c>
      <c r="N7" s="303">
        <v>31.251000000000001</v>
      </c>
      <c r="O7" s="303">
        <v>32.887</v>
      </c>
      <c r="P7" s="303">
        <v>33.688000000000002</v>
      </c>
      <c r="Q7" s="303">
        <v>38.161999999999999</v>
      </c>
      <c r="R7" s="303">
        <v>41.512999999999998</v>
      </c>
      <c r="S7" s="303">
        <v>43.347000000000001</v>
      </c>
      <c r="T7" s="303">
        <v>55.372999999999998</v>
      </c>
      <c r="U7" s="303">
        <v>58.32</v>
      </c>
      <c r="V7" s="303">
        <v>61.177</v>
      </c>
      <c r="W7" s="375"/>
      <c r="X7" s="363">
        <v>6.1</v>
      </c>
      <c r="Y7" s="363">
        <v>6.4</v>
      </c>
      <c r="Z7" s="363">
        <v>6.9</v>
      </c>
      <c r="AA7" s="363">
        <v>7.4</v>
      </c>
      <c r="AB7" s="363">
        <v>7.7</v>
      </c>
      <c r="AC7" s="363">
        <v>8.1</v>
      </c>
      <c r="AD7" s="363">
        <v>8.4</v>
      </c>
      <c r="AE7" s="363">
        <v>9.1</v>
      </c>
      <c r="AF7" s="363">
        <v>9.6999999999999993</v>
      </c>
      <c r="AG7" s="363">
        <v>10.3</v>
      </c>
      <c r="AH7" s="363">
        <v>10.9</v>
      </c>
      <c r="AI7" s="363">
        <v>11.4</v>
      </c>
      <c r="AJ7" s="363">
        <v>11.8</v>
      </c>
      <c r="AK7" s="363">
        <v>12.5</v>
      </c>
      <c r="AL7" s="363">
        <v>13.3</v>
      </c>
      <c r="AM7" s="363">
        <v>14.2</v>
      </c>
      <c r="AN7" s="363">
        <v>15</v>
      </c>
      <c r="AO7" s="363">
        <v>15.3</v>
      </c>
      <c r="AP7" s="363">
        <v>16.3</v>
      </c>
      <c r="AQ7" s="363">
        <v>16.600000000000001</v>
      </c>
      <c r="AR7" s="363">
        <v>17.3</v>
      </c>
      <c r="AS7" s="363">
        <v>17.899999999999999</v>
      </c>
      <c r="AT7" s="364">
        <v>18.600000000000001</v>
      </c>
    </row>
    <row r="8" spans="1:46" x14ac:dyDescent="0.35">
      <c r="A8" s="99" t="s">
        <v>98</v>
      </c>
      <c r="B8" s="303">
        <v>171.96899999999999</v>
      </c>
      <c r="C8" s="303">
        <v>172.738</v>
      </c>
      <c r="D8" s="303">
        <v>136.97999999999999</v>
      </c>
      <c r="E8" s="303">
        <v>130.255</v>
      </c>
      <c r="F8" s="303">
        <v>129.613</v>
      </c>
      <c r="G8" s="303">
        <v>102.515</v>
      </c>
      <c r="H8" s="303">
        <v>25.69</v>
      </c>
      <c r="I8" s="303">
        <v>46.911999999999999</v>
      </c>
      <c r="J8" s="303">
        <v>42.706000000000003</v>
      </c>
      <c r="K8" s="303">
        <v>41.43</v>
      </c>
      <c r="L8" s="303">
        <v>37.857999999999997</v>
      </c>
      <c r="M8" s="303">
        <v>37.970999999999997</v>
      </c>
      <c r="N8" s="303">
        <v>39.926000000000002</v>
      </c>
      <c r="O8" s="303">
        <v>46.119</v>
      </c>
      <c r="P8" s="303">
        <v>46.902000000000001</v>
      </c>
      <c r="Q8" s="303">
        <v>52.970999999999997</v>
      </c>
      <c r="R8" s="303">
        <v>59.988</v>
      </c>
      <c r="S8" s="303">
        <v>65.965000000000003</v>
      </c>
      <c r="T8" s="303">
        <v>66.563999999999993</v>
      </c>
      <c r="U8" s="303">
        <v>68.352000000000004</v>
      </c>
      <c r="V8" s="303">
        <v>72.728999999999999</v>
      </c>
      <c r="W8" s="375"/>
      <c r="X8" s="363">
        <v>1.8</v>
      </c>
      <c r="Y8" s="363">
        <v>1.9</v>
      </c>
      <c r="Z8" s="363">
        <v>1.9</v>
      </c>
      <c r="AA8" s="363">
        <v>2</v>
      </c>
      <c r="AB8" s="363">
        <v>2.1</v>
      </c>
      <c r="AC8" s="363">
        <v>2.2000000000000002</v>
      </c>
      <c r="AD8" s="363">
        <v>2.2999999999999998</v>
      </c>
      <c r="AE8" s="363">
        <v>2.4</v>
      </c>
      <c r="AF8" s="363">
        <v>2.5</v>
      </c>
      <c r="AG8" s="363">
        <v>2.6</v>
      </c>
      <c r="AH8" s="363">
        <v>2.7</v>
      </c>
      <c r="AI8" s="363">
        <v>2.8</v>
      </c>
      <c r="AJ8" s="363">
        <v>2.8</v>
      </c>
      <c r="AK8" s="363">
        <v>2.9</v>
      </c>
      <c r="AL8" s="363">
        <v>3</v>
      </c>
      <c r="AM8" s="363">
        <v>3.2</v>
      </c>
      <c r="AN8" s="363">
        <v>3.3</v>
      </c>
      <c r="AO8" s="363">
        <v>3.3</v>
      </c>
      <c r="AP8" s="363">
        <v>3.4</v>
      </c>
      <c r="AQ8" s="363">
        <v>3.5</v>
      </c>
      <c r="AR8" s="363">
        <v>3.6</v>
      </c>
      <c r="AS8" s="363">
        <v>3.8</v>
      </c>
      <c r="AT8" s="364">
        <v>4</v>
      </c>
    </row>
    <row r="9" spans="1:46" x14ac:dyDescent="0.35">
      <c r="A9" s="99" t="s">
        <v>99</v>
      </c>
      <c r="B9" s="303">
        <v>95.885999999999996</v>
      </c>
      <c r="C9" s="303">
        <v>99.724000000000004</v>
      </c>
      <c r="D9" s="303">
        <v>102.962</v>
      </c>
      <c r="E9" s="303">
        <v>46.75</v>
      </c>
      <c r="F9" s="303">
        <v>47.850999999999999</v>
      </c>
      <c r="G9" s="303">
        <v>35.765999999999998</v>
      </c>
      <c r="H9" s="303">
        <v>20.3</v>
      </c>
      <c r="I9" s="303">
        <v>19.882999999999999</v>
      </c>
      <c r="J9" s="303">
        <v>19.686</v>
      </c>
      <c r="K9" s="303">
        <v>31.533000000000001</v>
      </c>
      <c r="L9" s="303">
        <v>51.79</v>
      </c>
      <c r="M9" s="303">
        <v>62.24</v>
      </c>
      <c r="N9" s="303">
        <v>59.79</v>
      </c>
      <c r="O9" s="303">
        <v>53.887</v>
      </c>
      <c r="P9" s="303">
        <v>50.274999999999999</v>
      </c>
      <c r="Q9" s="303">
        <v>50.034999999999997</v>
      </c>
      <c r="R9" s="303">
        <v>47.148000000000003</v>
      </c>
      <c r="S9" s="303">
        <v>43.42</v>
      </c>
      <c r="T9" s="303">
        <v>47.607999999999997</v>
      </c>
      <c r="U9" s="303">
        <v>51.784999999999997</v>
      </c>
      <c r="V9" s="303">
        <v>50.139000000000003</v>
      </c>
      <c r="W9" s="375"/>
      <c r="X9" s="363">
        <v>1.8</v>
      </c>
      <c r="Y9" s="363">
        <v>1.9</v>
      </c>
      <c r="Z9" s="363">
        <v>1.9</v>
      </c>
      <c r="AA9" s="363">
        <v>2</v>
      </c>
      <c r="AB9" s="363">
        <v>2.1</v>
      </c>
      <c r="AC9" s="363">
        <v>2.2000000000000002</v>
      </c>
      <c r="AD9" s="363">
        <v>2.2000000000000002</v>
      </c>
      <c r="AE9" s="363">
        <v>2.2999999999999998</v>
      </c>
      <c r="AF9" s="363">
        <v>2.4</v>
      </c>
      <c r="AG9" s="363">
        <v>2.6</v>
      </c>
      <c r="AH9" s="363">
        <v>1.6</v>
      </c>
      <c r="AI9" s="363">
        <v>1.6</v>
      </c>
      <c r="AJ9" s="363">
        <v>1.7</v>
      </c>
      <c r="AK9" s="363">
        <v>1.8</v>
      </c>
      <c r="AL9" s="363">
        <v>1.9</v>
      </c>
      <c r="AM9" s="363">
        <v>1.9</v>
      </c>
      <c r="AN9" s="363">
        <v>2</v>
      </c>
      <c r="AO9" s="363">
        <v>2</v>
      </c>
      <c r="AP9" s="363">
        <v>2</v>
      </c>
      <c r="AQ9" s="363">
        <v>2</v>
      </c>
      <c r="AR9" s="363">
        <v>2.1</v>
      </c>
      <c r="AS9" s="363">
        <v>2.1</v>
      </c>
      <c r="AT9" s="364">
        <v>2.2000000000000002</v>
      </c>
    </row>
    <row r="10" spans="1:46" x14ac:dyDescent="0.35">
      <c r="A10" s="99" t="s">
        <v>100</v>
      </c>
      <c r="B10" s="303">
        <v>44.655999999999999</v>
      </c>
      <c r="C10" s="303">
        <v>32.634999999999998</v>
      </c>
      <c r="D10" s="303">
        <v>28.484000000000002</v>
      </c>
      <c r="E10" s="303">
        <v>26.164999999999999</v>
      </c>
      <c r="F10" s="303">
        <v>22.07</v>
      </c>
      <c r="G10" s="303">
        <v>20.099</v>
      </c>
      <c r="H10" s="303">
        <v>31.524999999999999</v>
      </c>
      <c r="I10" s="303">
        <v>30.050999999999998</v>
      </c>
      <c r="J10" s="303">
        <v>30.565999999999999</v>
      </c>
      <c r="K10" s="303">
        <v>28.765000000000001</v>
      </c>
      <c r="L10" s="303">
        <v>30.631</v>
      </c>
      <c r="M10" s="303">
        <v>38.238</v>
      </c>
      <c r="N10" s="303">
        <v>42.527000000000001</v>
      </c>
      <c r="O10" s="303">
        <v>50.046999999999997</v>
      </c>
      <c r="P10" s="303">
        <v>48.676000000000002</v>
      </c>
      <c r="Q10" s="303">
        <v>46.183999999999997</v>
      </c>
      <c r="R10" s="303">
        <v>51.576999999999998</v>
      </c>
      <c r="S10" s="303">
        <v>55.914999999999999</v>
      </c>
      <c r="T10" s="303">
        <v>57.363</v>
      </c>
      <c r="U10" s="303">
        <v>48.750999999999998</v>
      </c>
      <c r="V10" s="303">
        <v>43.188000000000002</v>
      </c>
      <c r="W10" s="375"/>
      <c r="X10" s="363">
        <v>4.5</v>
      </c>
      <c r="Y10" s="363">
        <v>6</v>
      </c>
      <c r="Z10" s="363">
        <v>6.5</v>
      </c>
      <c r="AA10" s="363">
        <v>6.5</v>
      </c>
      <c r="AB10" s="363">
        <v>7.8</v>
      </c>
      <c r="AC10" s="363">
        <v>8.1</v>
      </c>
      <c r="AD10" s="363">
        <v>9</v>
      </c>
      <c r="AE10" s="363">
        <v>10.6</v>
      </c>
      <c r="AF10" s="363">
        <v>10.8</v>
      </c>
      <c r="AG10" s="363">
        <v>12</v>
      </c>
      <c r="AH10" s="363">
        <v>13</v>
      </c>
      <c r="AI10" s="363">
        <v>14.1</v>
      </c>
      <c r="AJ10" s="363">
        <v>14.4</v>
      </c>
      <c r="AK10" s="363">
        <v>14</v>
      </c>
      <c r="AL10" s="363">
        <v>13.8</v>
      </c>
      <c r="AM10" s="363">
        <v>14.1</v>
      </c>
      <c r="AN10" s="363">
        <v>14.6</v>
      </c>
      <c r="AO10" s="363">
        <v>14.2</v>
      </c>
      <c r="AP10" s="363">
        <v>14.1</v>
      </c>
      <c r="AQ10" s="363">
        <v>14.4</v>
      </c>
      <c r="AR10" s="363">
        <v>14.8</v>
      </c>
      <c r="AS10" s="363">
        <v>15.4</v>
      </c>
      <c r="AT10" s="364">
        <v>16.2</v>
      </c>
    </row>
    <row r="11" spans="1:46" x14ac:dyDescent="0.35">
      <c r="A11" s="99" t="s">
        <v>101</v>
      </c>
      <c r="B11" s="303">
        <v>44.497999999999998</v>
      </c>
      <c r="C11" s="303">
        <v>42.445999999999998</v>
      </c>
      <c r="D11" s="303">
        <v>39.865000000000002</v>
      </c>
      <c r="E11" s="303">
        <v>38.478999999999999</v>
      </c>
      <c r="F11" s="303">
        <v>35.616</v>
      </c>
      <c r="G11" s="303">
        <v>33.216999999999999</v>
      </c>
      <c r="H11" s="303">
        <v>31.73</v>
      </c>
      <c r="I11" s="303">
        <v>30.459</v>
      </c>
      <c r="J11" s="303">
        <v>27.667999999999999</v>
      </c>
      <c r="K11" s="303">
        <v>25.073</v>
      </c>
      <c r="L11" s="303">
        <v>10.276999999999999</v>
      </c>
      <c r="M11" s="303">
        <v>11.823</v>
      </c>
      <c r="N11" s="303">
        <v>14.268000000000001</v>
      </c>
      <c r="O11" s="303">
        <v>16.152999999999999</v>
      </c>
      <c r="P11" s="303">
        <v>18.814</v>
      </c>
      <c r="Q11" s="303">
        <v>16.911000000000001</v>
      </c>
      <c r="R11" s="303">
        <v>21.119</v>
      </c>
      <c r="S11" s="303">
        <v>24.039000000000001</v>
      </c>
      <c r="T11" s="303">
        <v>25.513000000000002</v>
      </c>
      <c r="U11" s="303">
        <v>27.885999999999999</v>
      </c>
      <c r="V11" s="303">
        <v>33.265000000000001</v>
      </c>
      <c r="W11" s="375"/>
      <c r="X11" s="363">
        <v>0.7</v>
      </c>
      <c r="Y11" s="363">
        <v>0.7</v>
      </c>
      <c r="Z11" s="363">
        <v>0.7</v>
      </c>
      <c r="AA11" s="363">
        <v>0.8</v>
      </c>
      <c r="AB11" s="363">
        <v>0.6</v>
      </c>
      <c r="AC11" s="363">
        <v>0.7</v>
      </c>
      <c r="AD11" s="363">
        <v>0.7</v>
      </c>
      <c r="AE11" s="363">
        <v>0.7</v>
      </c>
      <c r="AF11" s="363">
        <v>0.8</v>
      </c>
      <c r="AG11" s="363">
        <v>0.8</v>
      </c>
      <c r="AH11" s="363">
        <v>0.9</v>
      </c>
      <c r="AI11" s="363">
        <v>1</v>
      </c>
      <c r="AJ11" s="363">
        <v>1</v>
      </c>
      <c r="AK11" s="363">
        <v>1</v>
      </c>
      <c r="AL11" s="363">
        <v>1</v>
      </c>
      <c r="AM11" s="363">
        <v>1.1000000000000001</v>
      </c>
      <c r="AN11" s="363">
        <v>1.1000000000000001</v>
      </c>
      <c r="AO11" s="363">
        <v>1.1000000000000001</v>
      </c>
      <c r="AP11" s="363">
        <v>1.1000000000000001</v>
      </c>
      <c r="AQ11" s="363">
        <v>1.1000000000000001</v>
      </c>
      <c r="AR11" s="363">
        <v>1.2</v>
      </c>
      <c r="AS11" s="363">
        <v>1.2</v>
      </c>
      <c r="AT11" s="364">
        <v>1.2</v>
      </c>
    </row>
    <row r="12" spans="1:46" x14ac:dyDescent="0.35">
      <c r="A12" s="99" t="s">
        <v>403</v>
      </c>
      <c r="B12" s="303">
        <v>114.464</v>
      </c>
      <c r="C12" s="303">
        <v>141.75899999999999</v>
      </c>
      <c r="D12" s="303">
        <v>96.28</v>
      </c>
      <c r="E12" s="303">
        <v>96.302999999999997</v>
      </c>
      <c r="F12" s="303">
        <v>76.634</v>
      </c>
      <c r="G12" s="303">
        <v>75.760999999999996</v>
      </c>
      <c r="H12" s="303">
        <v>90.617000000000004</v>
      </c>
      <c r="I12" s="303">
        <v>29.478999999999999</v>
      </c>
      <c r="J12" s="303">
        <v>24.44</v>
      </c>
      <c r="K12" s="303">
        <v>21.26</v>
      </c>
      <c r="L12" s="303">
        <v>17.907</v>
      </c>
      <c r="M12" s="303">
        <v>15.731999999999999</v>
      </c>
      <c r="N12" s="303">
        <v>16.047000000000001</v>
      </c>
      <c r="O12" s="303">
        <v>18.792000000000002</v>
      </c>
      <c r="P12" s="303">
        <v>18.47</v>
      </c>
      <c r="Q12" s="303">
        <v>14.778</v>
      </c>
      <c r="R12" s="303">
        <v>14.847</v>
      </c>
      <c r="S12" s="303">
        <v>16.547000000000001</v>
      </c>
      <c r="T12" s="303">
        <v>15.936999999999999</v>
      </c>
      <c r="U12" s="303">
        <v>14.538</v>
      </c>
      <c r="V12" s="303">
        <v>13.276</v>
      </c>
      <c r="W12" s="375"/>
      <c r="X12" s="363">
        <v>17.600000000000001</v>
      </c>
      <c r="Y12" s="363">
        <v>18.8</v>
      </c>
      <c r="Z12" s="363">
        <v>19.899999999999999</v>
      </c>
      <c r="AA12" s="363">
        <v>21</v>
      </c>
      <c r="AB12" s="363">
        <v>22.3</v>
      </c>
      <c r="AC12" s="363">
        <v>23.7</v>
      </c>
      <c r="AD12" s="363">
        <v>24.4</v>
      </c>
      <c r="AE12" s="363">
        <v>26.1</v>
      </c>
      <c r="AF12" s="363">
        <v>27.9</v>
      </c>
      <c r="AG12" s="363">
        <v>29.9</v>
      </c>
      <c r="AH12" s="363">
        <v>32.4</v>
      </c>
      <c r="AI12" s="363">
        <v>35.5</v>
      </c>
      <c r="AJ12" s="363">
        <v>37.700000000000003</v>
      </c>
      <c r="AK12" s="363">
        <v>37.9</v>
      </c>
      <c r="AL12" s="363">
        <v>39.299999999999997</v>
      </c>
      <c r="AM12" s="363">
        <v>41.2</v>
      </c>
      <c r="AN12" s="363">
        <v>43.1</v>
      </c>
      <c r="AO12" s="363">
        <v>43.8</v>
      </c>
      <c r="AP12" s="363">
        <v>46.5</v>
      </c>
      <c r="AQ12" s="363">
        <v>50.7</v>
      </c>
      <c r="AR12" s="363">
        <v>54.1</v>
      </c>
      <c r="AS12" s="363">
        <v>57.6</v>
      </c>
      <c r="AT12" s="364">
        <v>62</v>
      </c>
    </row>
    <row r="13" spans="1:46" x14ac:dyDescent="0.35">
      <c r="A13" s="99" t="s">
        <v>103</v>
      </c>
      <c r="B13" s="303"/>
      <c r="C13" s="303"/>
      <c r="D13" s="303"/>
      <c r="E13" s="303"/>
      <c r="F13" s="303"/>
      <c r="G13" s="303"/>
      <c r="H13" s="303">
        <v>29.532</v>
      </c>
      <c r="I13" s="303">
        <v>27.884</v>
      </c>
      <c r="J13" s="303">
        <v>25.681999999999999</v>
      </c>
      <c r="K13" s="303">
        <v>25.05</v>
      </c>
      <c r="L13" s="303">
        <v>24.573</v>
      </c>
      <c r="M13" s="303">
        <v>26.856000000000002</v>
      </c>
      <c r="N13" s="303">
        <v>40.26</v>
      </c>
      <c r="O13" s="303">
        <v>45.923000000000002</v>
      </c>
      <c r="P13" s="303">
        <v>47.99</v>
      </c>
      <c r="Q13" s="303">
        <v>48.18</v>
      </c>
      <c r="R13" s="303">
        <v>41.756</v>
      </c>
      <c r="S13" s="303">
        <v>42.2</v>
      </c>
      <c r="T13" s="303">
        <v>40.808</v>
      </c>
      <c r="U13" s="303">
        <v>40.438000000000002</v>
      </c>
      <c r="V13" s="303">
        <v>41.843000000000004</v>
      </c>
      <c r="W13" s="375"/>
      <c r="X13" s="363">
        <v>0.9</v>
      </c>
      <c r="Y13" s="363">
        <v>0.9</v>
      </c>
      <c r="Z13" s="363">
        <v>0.9</v>
      </c>
      <c r="AA13" s="363">
        <v>1</v>
      </c>
      <c r="AB13" s="363">
        <v>1.1000000000000001</v>
      </c>
      <c r="AC13" s="363">
        <v>1.2</v>
      </c>
      <c r="AD13" s="363">
        <v>1.3</v>
      </c>
      <c r="AE13" s="363">
        <v>1.5</v>
      </c>
      <c r="AF13" s="363">
        <v>1.7</v>
      </c>
      <c r="AG13" s="363">
        <v>1.9</v>
      </c>
      <c r="AH13" s="363">
        <v>2.1</v>
      </c>
      <c r="AI13" s="363">
        <v>2.2999999999999998</v>
      </c>
      <c r="AJ13" s="363">
        <v>2.4</v>
      </c>
      <c r="AK13" s="363">
        <v>2.6</v>
      </c>
      <c r="AL13" s="363">
        <v>2.8</v>
      </c>
      <c r="AM13" s="363">
        <v>2.9</v>
      </c>
      <c r="AN13" s="363">
        <v>3</v>
      </c>
      <c r="AO13" s="363">
        <v>3.1</v>
      </c>
      <c r="AP13" s="363">
        <v>3.2</v>
      </c>
      <c r="AQ13" s="363">
        <v>3.3</v>
      </c>
      <c r="AR13" s="363">
        <v>3.5</v>
      </c>
      <c r="AS13" s="363">
        <v>3.7</v>
      </c>
      <c r="AT13" s="364">
        <v>3.9</v>
      </c>
    </row>
    <row r="14" spans="1:46" x14ac:dyDescent="0.35">
      <c r="A14" s="99" t="s">
        <v>104</v>
      </c>
      <c r="B14" s="303">
        <v>263.98700000000002</v>
      </c>
      <c r="C14" s="303">
        <v>193.512</v>
      </c>
      <c r="D14" s="303">
        <v>205.37100000000001</v>
      </c>
      <c r="E14" s="303">
        <v>199.04599999999999</v>
      </c>
      <c r="F14" s="303">
        <v>201.28</v>
      </c>
      <c r="G14" s="303">
        <v>259.66699999999997</v>
      </c>
      <c r="H14" s="303">
        <v>207.054</v>
      </c>
      <c r="I14" s="303">
        <v>201.78700000000001</v>
      </c>
      <c r="J14" s="303">
        <v>171.56899999999999</v>
      </c>
      <c r="K14" s="303">
        <v>171.577</v>
      </c>
      <c r="L14" s="303">
        <v>232.428</v>
      </c>
      <c r="M14" s="303">
        <v>204.483</v>
      </c>
      <c r="N14" s="303">
        <v>271.40899999999999</v>
      </c>
      <c r="O14" s="303">
        <v>251.22800000000001</v>
      </c>
      <c r="P14" s="303">
        <v>290.38600000000002</v>
      </c>
      <c r="Q14" s="303">
        <v>267.09199999999998</v>
      </c>
      <c r="R14" s="303">
        <v>260.39299999999997</v>
      </c>
      <c r="S14" s="303"/>
      <c r="T14" s="303"/>
      <c r="U14" s="303"/>
      <c r="V14" s="303"/>
      <c r="W14" s="375"/>
      <c r="X14" s="363">
        <v>1.7</v>
      </c>
      <c r="Y14" s="363">
        <v>1.7</v>
      </c>
      <c r="Z14" s="363">
        <v>1.7</v>
      </c>
      <c r="AA14" s="363">
        <v>1.7</v>
      </c>
      <c r="AB14" s="363">
        <v>1.7</v>
      </c>
      <c r="AC14" s="363">
        <v>1.4</v>
      </c>
      <c r="AD14" s="363">
        <v>1.5</v>
      </c>
      <c r="AE14" s="363">
        <v>1.7</v>
      </c>
      <c r="AF14" s="363">
        <v>2.1</v>
      </c>
      <c r="AG14" s="363">
        <v>2.2000000000000002</v>
      </c>
      <c r="AH14" s="363">
        <v>1.9</v>
      </c>
      <c r="AI14" s="363">
        <v>2.5</v>
      </c>
      <c r="AJ14" s="363">
        <v>2</v>
      </c>
      <c r="AK14" s="363">
        <v>2.2000000000000002</v>
      </c>
      <c r="AL14" s="363">
        <v>1.9</v>
      </c>
      <c r="AM14" s="363">
        <v>2.2000000000000002</v>
      </c>
      <c r="AN14" s="363">
        <v>2.2999999999999998</v>
      </c>
      <c r="AO14" s="363">
        <v>2.2000000000000002</v>
      </c>
      <c r="AP14" s="363">
        <v>2.2000000000000002</v>
      </c>
      <c r="AQ14" s="363">
        <v>2.2999999999999998</v>
      </c>
      <c r="AR14" s="363">
        <v>2.4</v>
      </c>
      <c r="AS14" s="363">
        <v>2.5</v>
      </c>
      <c r="AT14" s="364">
        <v>2.6</v>
      </c>
    </row>
    <row r="15" spans="1:46" x14ac:dyDescent="0.35">
      <c r="A15" s="99" t="s">
        <v>105</v>
      </c>
      <c r="B15" s="303">
        <v>103.691</v>
      </c>
      <c r="C15" s="303">
        <v>103.104</v>
      </c>
      <c r="D15" s="303">
        <v>78.239000000000004</v>
      </c>
      <c r="E15" s="303">
        <v>67.537000000000006</v>
      </c>
      <c r="F15" s="303">
        <v>39.311999999999998</v>
      </c>
      <c r="G15" s="303">
        <v>32.250999999999998</v>
      </c>
      <c r="H15" s="303">
        <v>29.96</v>
      </c>
      <c r="I15" s="303">
        <v>39.436</v>
      </c>
      <c r="J15" s="303">
        <v>44.828000000000003</v>
      </c>
      <c r="K15" s="303">
        <v>39.323999999999998</v>
      </c>
      <c r="L15" s="303">
        <v>44.1</v>
      </c>
      <c r="M15" s="303">
        <v>44.165999999999997</v>
      </c>
      <c r="N15" s="303">
        <v>50.670999999999999</v>
      </c>
      <c r="O15" s="303">
        <v>53.125999999999998</v>
      </c>
      <c r="P15" s="303">
        <v>55.210999999999999</v>
      </c>
      <c r="Q15" s="303">
        <v>58.386000000000003</v>
      </c>
      <c r="R15" s="303">
        <v>55.783000000000001</v>
      </c>
      <c r="S15" s="303">
        <v>53.9</v>
      </c>
      <c r="T15" s="303">
        <v>53.787999999999997</v>
      </c>
      <c r="U15" s="303">
        <v>46.411000000000001</v>
      </c>
      <c r="V15" s="303">
        <v>37.912999999999997</v>
      </c>
      <c r="W15" s="375"/>
      <c r="X15" s="363">
        <v>20.3</v>
      </c>
      <c r="Y15" s="363">
        <v>22.8</v>
      </c>
      <c r="Z15" s="363">
        <v>25.4</v>
      </c>
      <c r="AA15" s="363">
        <v>28.2</v>
      </c>
      <c r="AB15" s="363">
        <v>31.4</v>
      </c>
      <c r="AC15" s="363">
        <v>34.4</v>
      </c>
      <c r="AD15" s="363">
        <v>38.1</v>
      </c>
      <c r="AE15" s="363">
        <v>43</v>
      </c>
      <c r="AF15" s="363">
        <v>47.7</v>
      </c>
      <c r="AG15" s="363">
        <v>52.3</v>
      </c>
      <c r="AH15" s="363">
        <v>57.7</v>
      </c>
      <c r="AI15" s="363">
        <v>63.7</v>
      </c>
      <c r="AJ15" s="363">
        <v>69.400000000000006</v>
      </c>
      <c r="AK15" s="363">
        <v>75.3</v>
      </c>
      <c r="AL15" s="363">
        <v>81.5</v>
      </c>
      <c r="AM15" s="363">
        <v>87.7</v>
      </c>
      <c r="AN15" s="363">
        <v>94</v>
      </c>
      <c r="AO15" s="363">
        <v>99.5</v>
      </c>
      <c r="AP15" s="363">
        <v>104.6</v>
      </c>
      <c r="AQ15" s="363">
        <v>110.1</v>
      </c>
      <c r="AR15" s="363">
        <v>116.2</v>
      </c>
      <c r="AS15" s="363">
        <v>123</v>
      </c>
      <c r="AT15" s="364">
        <v>130.5</v>
      </c>
    </row>
    <row r="16" spans="1:46" x14ac:dyDescent="0.35">
      <c r="A16" s="99" t="s">
        <v>106</v>
      </c>
      <c r="B16" s="303">
        <v>91.694000000000003</v>
      </c>
      <c r="C16" s="303">
        <v>81.302999999999997</v>
      </c>
      <c r="D16" s="303">
        <v>82.596000000000004</v>
      </c>
      <c r="E16" s="303">
        <v>87.343999999999994</v>
      </c>
      <c r="F16" s="303">
        <v>38.023000000000003</v>
      </c>
      <c r="G16" s="303">
        <v>39.527999999999999</v>
      </c>
      <c r="H16" s="303">
        <v>38.868000000000002</v>
      </c>
      <c r="I16" s="303">
        <v>42.948999999999998</v>
      </c>
      <c r="J16" s="303">
        <v>49.241</v>
      </c>
      <c r="K16" s="303">
        <v>49.491999999999997</v>
      </c>
      <c r="L16" s="303">
        <v>58.244</v>
      </c>
      <c r="M16" s="303">
        <v>71.085999999999999</v>
      </c>
      <c r="N16" s="303">
        <v>69.369</v>
      </c>
      <c r="O16" s="303">
        <v>80.947999999999993</v>
      </c>
      <c r="P16" s="303">
        <v>86.978999999999999</v>
      </c>
      <c r="Q16" s="303">
        <v>83.596000000000004</v>
      </c>
      <c r="R16" s="303">
        <v>82.966999999999999</v>
      </c>
      <c r="S16" s="303">
        <v>85.888000000000005</v>
      </c>
      <c r="T16" s="303">
        <v>83.113</v>
      </c>
      <c r="U16" s="303">
        <v>82.835999999999999</v>
      </c>
      <c r="V16" s="303">
        <v>72.343999999999994</v>
      </c>
      <c r="W16" s="375"/>
      <c r="X16" s="363">
        <v>1</v>
      </c>
      <c r="Y16" s="363">
        <v>1.1000000000000001</v>
      </c>
      <c r="Z16" s="363">
        <v>1.1000000000000001</v>
      </c>
      <c r="AA16" s="363">
        <v>1.1000000000000001</v>
      </c>
      <c r="AB16" s="363">
        <v>1.1000000000000001</v>
      </c>
      <c r="AC16" s="363">
        <v>1.2</v>
      </c>
      <c r="AD16" s="363">
        <v>1.3</v>
      </c>
      <c r="AE16" s="363">
        <v>1.4</v>
      </c>
      <c r="AF16" s="363">
        <v>1.2</v>
      </c>
      <c r="AG16" s="363">
        <v>1.3</v>
      </c>
      <c r="AH16" s="363">
        <v>1.3</v>
      </c>
      <c r="AI16" s="363">
        <v>1.3</v>
      </c>
      <c r="AJ16" s="363">
        <v>1.4</v>
      </c>
      <c r="AK16" s="363">
        <v>1.4</v>
      </c>
      <c r="AL16" s="363">
        <v>1.5</v>
      </c>
      <c r="AM16" s="363">
        <v>1.6</v>
      </c>
      <c r="AN16" s="363">
        <v>1.7</v>
      </c>
      <c r="AO16" s="363">
        <v>1.7</v>
      </c>
      <c r="AP16" s="363">
        <v>1.8</v>
      </c>
      <c r="AQ16" s="363">
        <v>1.9</v>
      </c>
      <c r="AR16" s="363">
        <v>1.9</v>
      </c>
      <c r="AS16" s="363">
        <v>2</v>
      </c>
      <c r="AT16" s="364">
        <v>2.1</v>
      </c>
    </row>
    <row r="17" spans="1:46" x14ac:dyDescent="0.35">
      <c r="A17" s="99" t="s">
        <v>107</v>
      </c>
      <c r="B17" s="303">
        <v>81.572000000000003</v>
      </c>
      <c r="C17" s="303">
        <v>86.866</v>
      </c>
      <c r="D17" s="303">
        <v>97.915000000000006</v>
      </c>
      <c r="E17" s="303">
        <v>95.221999999999994</v>
      </c>
      <c r="F17" s="303">
        <v>60.8</v>
      </c>
      <c r="G17" s="303">
        <v>58.463000000000001</v>
      </c>
      <c r="H17" s="303">
        <v>61.305999999999997</v>
      </c>
      <c r="I17" s="303">
        <v>68.852999999999994</v>
      </c>
      <c r="J17" s="303">
        <v>58.082000000000001</v>
      </c>
      <c r="K17" s="303">
        <v>27.184999999999999</v>
      </c>
      <c r="L17" s="303">
        <v>33.966999999999999</v>
      </c>
      <c r="M17" s="303">
        <v>35.158000000000001</v>
      </c>
      <c r="N17" s="303">
        <v>44.389000000000003</v>
      </c>
      <c r="O17" s="303">
        <v>43.009</v>
      </c>
      <c r="P17" s="303">
        <v>41.884</v>
      </c>
      <c r="Q17" s="303">
        <v>39.267000000000003</v>
      </c>
      <c r="R17" s="303">
        <v>38.576000000000001</v>
      </c>
      <c r="S17" s="303">
        <v>47.792999999999999</v>
      </c>
      <c r="T17" s="303">
        <v>41.453000000000003</v>
      </c>
      <c r="U17" s="303">
        <v>33.06</v>
      </c>
      <c r="V17" s="303">
        <v>31.646000000000001</v>
      </c>
      <c r="W17" s="375"/>
      <c r="X17" s="363">
        <v>5.8</v>
      </c>
      <c r="Y17" s="363">
        <v>5.9</v>
      </c>
      <c r="Z17" s="363">
        <v>6.1</v>
      </c>
      <c r="AA17" s="363">
        <v>6.1</v>
      </c>
      <c r="AB17" s="363">
        <v>6.5</v>
      </c>
      <c r="AC17" s="363">
        <v>6.8</v>
      </c>
      <c r="AD17" s="363">
        <v>6.7</v>
      </c>
      <c r="AE17" s="363">
        <v>7</v>
      </c>
      <c r="AF17" s="363">
        <v>7.4</v>
      </c>
      <c r="AG17" s="363">
        <v>7.9</v>
      </c>
      <c r="AH17" s="363">
        <v>8.1999999999999993</v>
      </c>
      <c r="AI17" s="363">
        <v>8.5</v>
      </c>
      <c r="AJ17" s="363">
        <v>8.8000000000000007</v>
      </c>
      <c r="AK17" s="363">
        <v>9.6999999999999993</v>
      </c>
      <c r="AL17" s="363">
        <v>10.7</v>
      </c>
      <c r="AM17" s="363">
        <v>11.4</v>
      </c>
      <c r="AN17" s="363">
        <v>12.1</v>
      </c>
      <c r="AO17" s="363">
        <v>12.7</v>
      </c>
      <c r="AP17" s="363">
        <v>13.1</v>
      </c>
      <c r="AQ17" s="363">
        <v>13.8</v>
      </c>
      <c r="AR17" s="363">
        <v>14.5</v>
      </c>
      <c r="AS17" s="363">
        <v>15.2</v>
      </c>
      <c r="AT17" s="364">
        <v>16.600000000000001</v>
      </c>
    </row>
    <row r="18" spans="1:46" x14ac:dyDescent="0.35">
      <c r="A18" s="99" t="s">
        <v>108</v>
      </c>
      <c r="B18" s="303">
        <v>183.38399999999999</v>
      </c>
      <c r="C18" s="303">
        <v>201.959</v>
      </c>
      <c r="D18" s="303">
        <v>203.65100000000001</v>
      </c>
      <c r="E18" s="303">
        <v>190.40700000000001</v>
      </c>
      <c r="F18" s="303">
        <v>163.97</v>
      </c>
      <c r="G18" s="303">
        <v>148.815</v>
      </c>
      <c r="H18" s="303">
        <v>148.25800000000001</v>
      </c>
      <c r="I18" s="303">
        <v>61.725999999999999</v>
      </c>
      <c r="J18" s="303">
        <v>45.619</v>
      </c>
      <c r="K18" s="303">
        <v>47.387999999999998</v>
      </c>
      <c r="L18" s="303">
        <v>49.645000000000003</v>
      </c>
      <c r="M18" s="303">
        <v>60.356000000000002</v>
      </c>
      <c r="N18" s="303">
        <v>56.572000000000003</v>
      </c>
      <c r="O18" s="303">
        <v>59.308999999999997</v>
      </c>
      <c r="P18" s="303">
        <v>51.948</v>
      </c>
      <c r="Q18" s="303">
        <v>59.238</v>
      </c>
      <c r="R18" s="303">
        <v>65.301000000000002</v>
      </c>
      <c r="S18" s="303">
        <v>77.748999999999995</v>
      </c>
      <c r="T18" s="303">
        <v>78.802999999999997</v>
      </c>
      <c r="U18" s="303">
        <v>80.346000000000004</v>
      </c>
      <c r="V18" s="303">
        <v>73.941000000000003</v>
      </c>
      <c r="W18" s="375"/>
      <c r="X18" s="363">
        <v>0.7</v>
      </c>
      <c r="Y18" s="363">
        <v>0.7</v>
      </c>
      <c r="Z18" s="363">
        <v>0.8</v>
      </c>
      <c r="AA18" s="363">
        <v>0.8</v>
      </c>
      <c r="AB18" s="363">
        <v>0.8</v>
      </c>
      <c r="AC18" s="363">
        <v>0.8</v>
      </c>
      <c r="AD18" s="363">
        <v>0.9</v>
      </c>
      <c r="AE18" s="363">
        <v>0.9</v>
      </c>
      <c r="AF18" s="363">
        <v>1</v>
      </c>
      <c r="AG18" s="363">
        <v>0.9</v>
      </c>
      <c r="AH18" s="363">
        <v>1</v>
      </c>
      <c r="AI18" s="363">
        <v>1</v>
      </c>
      <c r="AJ18" s="363">
        <v>1</v>
      </c>
      <c r="AK18" s="363">
        <v>1.1000000000000001</v>
      </c>
      <c r="AL18" s="363">
        <v>1.2</v>
      </c>
      <c r="AM18" s="363">
        <v>1.2</v>
      </c>
      <c r="AN18" s="363">
        <v>1.3</v>
      </c>
      <c r="AO18" s="363">
        <v>1.3</v>
      </c>
      <c r="AP18" s="363">
        <v>1.4</v>
      </c>
      <c r="AQ18" s="363">
        <v>1.4</v>
      </c>
      <c r="AR18" s="363">
        <v>1.5</v>
      </c>
      <c r="AS18" s="363">
        <v>1.6</v>
      </c>
      <c r="AT18" s="364">
        <v>1.6</v>
      </c>
    </row>
    <row r="19" spans="1:46" x14ac:dyDescent="0.35">
      <c r="A19" s="99" t="s">
        <v>109</v>
      </c>
      <c r="B19" s="303">
        <v>52.633000000000003</v>
      </c>
      <c r="C19" s="303">
        <v>49.433</v>
      </c>
      <c r="D19" s="303">
        <v>40.968000000000004</v>
      </c>
      <c r="E19" s="303">
        <v>43.728999999999999</v>
      </c>
      <c r="F19" s="303">
        <v>49.621000000000002</v>
      </c>
      <c r="G19" s="303">
        <v>47.027000000000001</v>
      </c>
      <c r="H19" s="303">
        <v>35.869999999999997</v>
      </c>
      <c r="I19" s="303">
        <v>33.81</v>
      </c>
      <c r="J19" s="303">
        <v>36.170999999999999</v>
      </c>
      <c r="K19" s="303">
        <v>39.845999999999997</v>
      </c>
      <c r="L19" s="303">
        <v>41.192</v>
      </c>
      <c r="M19" s="303">
        <v>41.506999999999998</v>
      </c>
      <c r="N19" s="303">
        <v>45.811999999999998</v>
      </c>
      <c r="O19" s="303">
        <v>41.45</v>
      </c>
      <c r="P19" s="303">
        <v>40.991999999999997</v>
      </c>
      <c r="Q19" s="303">
        <v>47.96</v>
      </c>
      <c r="R19" s="303">
        <v>56.965000000000003</v>
      </c>
      <c r="S19" s="303">
        <v>53.637999999999998</v>
      </c>
      <c r="T19" s="303">
        <v>55.694000000000003</v>
      </c>
      <c r="U19" s="303">
        <v>59.929000000000002</v>
      </c>
      <c r="V19" s="303">
        <v>61.295999999999999</v>
      </c>
      <c r="W19" s="375"/>
      <c r="X19" s="363">
        <v>1.4</v>
      </c>
      <c r="Y19" s="363">
        <v>1.5</v>
      </c>
      <c r="Z19" s="363">
        <v>1.5</v>
      </c>
      <c r="AA19" s="363">
        <v>1.6</v>
      </c>
      <c r="AB19" s="363">
        <v>1.8</v>
      </c>
      <c r="AC19" s="363">
        <v>1.9</v>
      </c>
      <c r="AD19" s="363">
        <v>1.9</v>
      </c>
      <c r="AE19" s="363">
        <v>2</v>
      </c>
      <c r="AF19" s="363">
        <v>2.1</v>
      </c>
      <c r="AG19" s="363">
        <v>2.2000000000000002</v>
      </c>
      <c r="AH19" s="363">
        <v>2.2000000000000002</v>
      </c>
      <c r="AI19" s="363">
        <v>2.2999999999999998</v>
      </c>
      <c r="AJ19" s="363">
        <v>2.4</v>
      </c>
      <c r="AK19" s="363">
        <v>2.4</v>
      </c>
      <c r="AL19" s="363">
        <v>2.4</v>
      </c>
      <c r="AM19" s="363">
        <v>2.2999999999999998</v>
      </c>
      <c r="AN19" s="363">
        <v>2.2999999999999998</v>
      </c>
      <c r="AO19" s="363">
        <v>2.2000000000000002</v>
      </c>
      <c r="AP19" s="363">
        <v>2.2000000000000002</v>
      </c>
      <c r="AQ19" s="363">
        <v>2.2000000000000002</v>
      </c>
      <c r="AR19" s="363">
        <v>2.2999999999999998</v>
      </c>
      <c r="AS19" s="363">
        <v>2.2999999999999998</v>
      </c>
      <c r="AT19" s="364">
        <v>2.2999999999999998</v>
      </c>
    </row>
    <row r="20" spans="1:46" x14ac:dyDescent="0.35">
      <c r="A20" s="99" t="s">
        <v>110</v>
      </c>
      <c r="B20" s="303">
        <v>600.11699999999996</v>
      </c>
      <c r="C20" s="303">
        <v>543.399</v>
      </c>
      <c r="D20" s="303">
        <v>488.45800000000003</v>
      </c>
      <c r="E20" s="303">
        <v>450.95499999999998</v>
      </c>
      <c r="F20" s="303">
        <v>366.80500000000001</v>
      </c>
      <c r="G20" s="303">
        <v>235.28100000000001</v>
      </c>
      <c r="H20" s="303">
        <v>132.15700000000001</v>
      </c>
      <c r="I20" s="303">
        <v>25.396999999999998</v>
      </c>
      <c r="J20" s="303">
        <v>22.518999999999998</v>
      </c>
      <c r="K20" s="303">
        <v>20.504000000000001</v>
      </c>
      <c r="L20" s="303">
        <v>20.611999999999998</v>
      </c>
      <c r="M20" s="303">
        <v>24.332000000000001</v>
      </c>
      <c r="N20" s="303">
        <v>24.771000000000001</v>
      </c>
      <c r="O20" s="303">
        <v>28.571000000000002</v>
      </c>
      <c r="P20" s="303">
        <v>31.8</v>
      </c>
      <c r="Q20" s="303">
        <v>37.103000000000002</v>
      </c>
      <c r="R20" s="303">
        <v>48.530999999999999</v>
      </c>
      <c r="S20" s="303">
        <v>58.676000000000002</v>
      </c>
      <c r="T20" s="303">
        <v>53.308</v>
      </c>
      <c r="U20" s="303">
        <v>53.904000000000003</v>
      </c>
      <c r="V20" s="303">
        <v>52.31</v>
      </c>
      <c r="W20" s="375"/>
      <c r="X20" s="363">
        <v>0.9</v>
      </c>
      <c r="Y20" s="363">
        <v>0.9</v>
      </c>
      <c r="Z20" s="363">
        <v>0.9</v>
      </c>
      <c r="AA20" s="363">
        <v>1.1000000000000001</v>
      </c>
      <c r="AB20" s="363">
        <v>1.5</v>
      </c>
      <c r="AC20" s="363">
        <v>1.6</v>
      </c>
      <c r="AD20" s="363">
        <v>1.7</v>
      </c>
      <c r="AE20" s="363">
        <v>1.8</v>
      </c>
      <c r="AF20" s="363">
        <v>2</v>
      </c>
      <c r="AG20" s="363">
        <v>2.2000000000000002</v>
      </c>
      <c r="AH20" s="363">
        <v>2.2999999999999998</v>
      </c>
      <c r="AI20" s="363">
        <v>2.4</v>
      </c>
      <c r="AJ20" s="363">
        <v>2.7</v>
      </c>
      <c r="AK20" s="363">
        <v>2.7</v>
      </c>
      <c r="AL20" s="363">
        <v>2.7</v>
      </c>
      <c r="AM20" s="363">
        <v>2.8</v>
      </c>
      <c r="AN20" s="363">
        <v>2.7</v>
      </c>
      <c r="AO20" s="363">
        <v>2.6</v>
      </c>
      <c r="AP20" s="363">
        <v>2.7</v>
      </c>
      <c r="AQ20" s="363">
        <v>2.9</v>
      </c>
      <c r="AR20" s="363">
        <v>3</v>
      </c>
      <c r="AS20" s="363">
        <v>3.1</v>
      </c>
      <c r="AT20" s="364">
        <v>3.3</v>
      </c>
    </row>
    <row r="21" spans="1:46" x14ac:dyDescent="0.35">
      <c r="A21" s="99" t="s">
        <v>111</v>
      </c>
      <c r="B21" s="303">
        <v>85.861999999999995</v>
      </c>
      <c r="C21" s="303">
        <v>81.896000000000001</v>
      </c>
      <c r="D21" s="303">
        <v>74.366</v>
      </c>
      <c r="E21" s="303">
        <v>32.225999999999999</v>
      </c>
      <c r="F21" s="303">
        <v>28.21</v>
      </c>
      <c r="G21" s="303">
        <v>31.01</v>
      </c>
      <c r="H21" s="303">
        <v>34.856999999999999</v>
      </c>
      <c r="I21" s="303">
        <v>32.341000000000001</v>
      </c>
      <c r="J21" s="303">
        <v>29.946999999999999</v>
      </c>
      <c r="K21" s="303">
        <v>30.434999999999999</v>
      </c>
      <c r="L21" s="303">
        <v>36.243000000000002</v>
      </c>
      <c r="M21" s="303">
        <v>37.847999999999999</v>
      </c>
      <c r="N21" s="303">
        <v>44.061999999999998</v>
      </c>
      <c r="O21" s="303">
        <v>40.280999999999999</v>
      </c>
      <c r="P21" s="303">
        <v>40.130000000000003</v>
      </c>
      <c r="Q21" s="303">
        <v>42.896000000000001</v>
      </c>
      <c r="R21" s="303">
        <v>41.253</v>
      </c>
      <c r="S21" s="303">
        <v>52.198</v>
      </c>
      <c r="T21" s="303">
        <v>52.029000000000003</v>
      </c>
      <c r="U21" s="303">
        <v>55.128999999999998</v>
      </c>
      <c r="V21" s="303">
        <v>54.026000000000003</v>
      </c>
      <c r="W21" s="375"/>
      <c r="X21" s="363">
        <v>7.8</v>
      </c>
      <c r="Y21" s="363">
        <v>8.1999999999999993</v>
      </c>
      <c r="Z21" s="363">
        <v>8.6</v>
      </c>
      <c r="AA21" s="363">
        <v>9.1</v>
      </c>
      <c r="AB21" s="363">
        <v>9.6</v>
      </c>
      <c r="AC21" s="363">
        <v>10.3</v>
      </c>
      <c r="AD21" s="363">
        <v>9.9</v>
      </c>
      <c r="AE21" s="363">
        <v>9.9</v>
      </c>
      <c r="AF21" s="363">
        <v>10.1</v>
      </c>
      <c r="AG21" s="363">
        <v>10.4</v>
      </c>
      <c r="AH21" s="363">
        <v>10.6</v>
      </c>
      <c r="AI21" s="363">
        <v>11</v>
      </c>
      <c r="AJ21" s="363">
        <v>11.3</v>
      </c>
      <c r="AK21" s="363">
        <v>11.8</v>
      </c>
      <c r="AL21" s="363">
        <v>12.2</v>
      </c>
      <c r="AM21" s="363">
        <v>12.6</v>
      </c>
      <c r="AN21" s="363">
        <v>13.2</v>
      </c>
      <c r="AO21" s="363">
        <v>12.2</v>
      </c>
      <c r="AP21" s="363">
        <v>12.9</v>
      </c>
      <c r="AQ21" s="363">
        <v>13.4</v>
      </c>
      <c r="AR21" s="363">
        <v>13.9</v>
      </c>
      <c r="AS21" s="363">
        <v>14.5</v>
      </c>
      <c r="AT21" s="364">
        <v>15.2</v>
      </c>
    </row>
    <row r="22" spans="1:46" x14ac:dyDescent="0.35">
      <c r="A22" s="99" t="s">
        <v>112</v>
      </c>
      <c r="B22" s="303">
        <v>84.741</v>
      </c>
      <c r="C22" s="303">
        <v>74.661000000000001</v>
      </c>
      <c r="D22" s="303">
        <v>70.933000000000007</v>
      </c>
      <c r="E22" s="303">
        <v>17.91</v>
      </c>
      <c r="F22" s="303">
        <v>18.948</v>
      </c>
      <c r="G22" s="303">
        <v>23.524000000000001</v>
      </c>
      <c r="H22" s="303">
        <v>23.486999999999998</v>
      </c>
      <c r="I22" s="303">
        <v>19.312000000000001</v>
      </c>
      <c r="J22" s="303">
        <v>19.983000000000001</v>
      </c>
      <c r="K22" s="303">
        <v>28.606000000000002</v>
      </c>
      <c r="L22" s="303">
        <v>35.347000000000001</v>
      </c>
      <c r="M22" s="303">
        <v>33.515000000000001</v>
      </c>
      <c r="N22" s="303">
        <v>35.454999999999998</v>
      </c>
      <c r="O22" s="303">
        <v>37.08</v>
      </c>
      <c r="P22" s="303">
        <v>40.256</v>
      </c>
      <c r="Q22" s="303">
        <v>43.908000000000001</v>
      </c>
      <c r="R22" s="303">
        <v>45.302</v>
      </c>
      <c r="S22" s="303">
        <v>54.79</v>
      </c>
      <c r="T22" s="303">
        <v>61.548999999999999</v>
      </c>
      <c r="U22" s="303">
        <v>75.171000000000006</v>
      </c>
      <c r="V22" s="303">
        <v>78.551000000000002</v>
      </c>
      <c r="W22" s="375"/>
      <c r="X22" s="363">
        <v>3.4</v>
      </c>
      <c r="Y22" s="363">
        <v>3.6</v>
      </c>
      <c r="Z22" s="363">
        <v>3.7</v>
      </c>
      <c r="AA22" s="363">
        <v>3.9</v>
      </c>
      <c r="AB22" s="363">
        <v>4.2</v>
      </c>
      <c r="AC22" s="363">
        <v>4.5999999999999996</v>
      </c>
      <c r="AD22" s="363">
        <v>5</v>
      </c>
      <c r="AE22" s="363">
        <v>5.3</v>
      </c>
      <c r="AF22" s="363">
        <v>5.6</v>
      </c>
      <c r="AG22" s="363">
        <v>5.7</v>
      </c>
      <c r="AH22" s="363">
        <v>6</v>
      </c>
      <c r="AI22" s="363">
        <v>6.3</v>
      </c>
      <c r="AJ22" s="363">
        <v>6.5</v>
      </c>
      <c r="AK22" s="363">
        <v>6.6</v>
      </c>
      <c r="AL22" s="363">
        <v>6.9</v>
      </c>
      <c r="AM22" s="363">
        <v>7.2</v>
      </c>
      <c r="AN22" s="363">
        <v>7.6</v>
      </c>
      <c r="AO22" s="363">
        <v>7.7</v>
      </c>
      <c r="AP22" s="363">
        <v>7.9</v>
      </c>
      <c r="AQ22" s="363">
        <v>8</v>
      </c>
      <c r="AR22" s="363">
        <v>8</v>
      </c>
      <c r="AS22" s="363">
        <v>8.1999999999999993</v>
      </c>
      <c r="AT22" s="364">
        <v>8.5</v>
      </c>
    </row>
    <row r="23" spans="1:46" x14ac:dyDescent="0.35">
      <c r="A23" s="99" t="s">
        <v>113</v>
      </c>
      <c r="B23" s="303">
        <v>44.15</v>
      </c>
      <c r="C23" s="303">
        <v>42.433999999999997</v>
      </c>
      <c r="D23" s="303">
        <v>46.625999999999998</v>
      </c>
      <c r="E23" s="303">
        <v>18.065999999999999</v>
      </c>
      <c r="F23" s="303">
        <v>18.535</v>
      </c>
      <c r="G23" s="303">
        <v>20.097999999999999</v>
      </c>
      <c r="H23" s="303">
        <v>21.855</v>
      </c>
      <c r="I23" s="303">
        <v>25.289000000000001</v>
      </c>
      <c r="J23" s="303">
        <v>23.965</v>
      </c>
      <c r="K23" s="303">
        <v>25.39</v>
      </c>
      <c r="L23" s="303">
        <v>26.382000000000001</v>
      </c>
      <c r="M23" s="303">
        <v>26.907</v>
      </c>
      <c r="N23" s="303">
        <v>30.661000000000001</v>
      </c>
      <c r="O23" s="303">
        <v>36.018000000000001</v>
      </c>
      <c r="P23" s="303">
        <v>35.984999999999999</v>
      </c>
      <c r="Q23" s="303">
        <v>37.524000000000001</v>
      </c>
      <c r="R23" s="303">
        <v>40.725000000000001</v>
      </c>
      <c r="S23" s="303">
        <v>46.924999999999997</v>
      </c>
      <c r="T23" s="303">
        <v>50.356000000000002</v>
      </c>
      <c r="U23" s="303">
        <v>51.654000000000003</v>
      </c>
      <c r="V23" s="303">
        <v>51.802</v>
      </c>
      <c r="W23" s="375"/>
      <c r="X23" s="363">
        <v>5.0999999999999996</v>
      </c>
      <c r="Y23" s="363">
        <v>4.8</v>
      </c>
      <c r="Z23" s="363">
        <v>5.3</v>
      </c>
      <c r="AA23" s="363">
        <v>6</v>
      </c>
      <c r="AB23" s="363">
        <v>6.5</v>
      </c>
      <c r="AC23" s="363">
        <v>7.1</v>
      </c>
      <c r="AD23" s="363">
        <v>7.9</v>
      </c>
      <c r="AE23" s="363">
        <v>8.8000000000000007</v>
      </c>
      <c r="AF23" s="363">
        <v>9.5</v>
      </c>
      <c r="AG23" s="363">
        <v>10.6</v>
      </c>
      <c r="AH23" s="363">
        <v>11.3</v>
      </c>
      <c r="AI23" s="363">
        <v>12.2</v>
      </c>
      <c r="AJ23" s="363">
        <v>12.9</v>
      </c>
      <c r="AK23" s="363">
        <v>13.7</v>
      </c>
      <c r="AL23" s="363">
        <v>14.4</v>
      </c>
      <c r="AM23" s="363">
        <v>15.1</v>
      </c>
      <c r="AN23" s="363">
        <v>15.8</v>
      </c>
      <c r="AO23" s="363">
        <v>15.6</v>
      </c>
      <c r="AP23" s="363">
        <v>16.100000000000001</v>
      </c>
      <c r="AQ23" s="363">
        <v>16.7</v>
      </c>
      <c r="AR23" s="363">
        <v>17.2</v>
      </c>
      <c r="AS23" s="363">
        <v>17.8</v>
      </c>
      <c r="AT23" s="364">
        <v>18.600000000000001</v>
      </c>
    </row>
    <row r="24" spans="1:46" x14ac:dyDescent="0.35">
      <c r="A24" s="99" t="s">
        <v>114</v>
      </c>
      <c r="B24" s="303">
        <v>22.936</v>
      </c>
      <c r="C24" s="303">
        <v>22.015000000000001</v>
      </c>
      <c r="D24" s="303">
        <v>71.058999999999997</v>
      </c>
      <c r="E24" s="303">
        <v>38.003</v>
      </c>
      <c r="F24" s="303">
        <v>61.5</v>
      </c>
      <c r="G24" s="303">
        <v>57.235999999999997</v>
      </c>
      <c r="H24" s="303">
        <v>48.46</v>
      </c>
      <c r="I24" s="303">
        <v>43.947000000000003</v>
      </c>
      <c r="J24" s="303">
        <v>38.838999999999999</v>
      </c>
      <c r="K24" s="303">
        <v>39.317</v>
      </c>
      <c r="L24" s="303">
        <v>40.023000000000003</v>
      </c>
      <c r="M24" s="303">
        <v>48.470999999999997</v>
      </c>
      <c r="N24" s="303">
        <v>58.747</v>
      </c>
      <c r="O24" s="303">
        <v>56.555</v>
      </c>
      <c r="P24" s="303">
        <v>54.762</v>
      </c>
      <c r="Q24" s="303">
        <v>57.902999999999999</v>
      </c>
      <c r="R24" s="303">
        <v>55.67</v>
      </c>
      <c r="S24" s="303">
        <v>55.82</v>
      </c>
      <c r="T24" s="303">
        <v>51.054000000000002</v>
      </c>
      <c r="U24" s="303">
        <v>50.787999999999997</v>
      </c>
      <c r="V24" s="303">
        <v>49.542000000000002</v>
      </c>
      <c r="W24" s="375"/>
      <c r="X24" s="363">
        <v>3.7</v>
      </c>
      <c r="Y24" s="363">
        <v>3.8</v>
      </c>
      <c r="Z24" s="363">
        <v>4.2</v>
      </c>
      <c r="AA24" s="363">
        <v>4.9000000000000004</v>
      </c>
      <c r="AB24" s="363">
        <v>4.8</v>
      </c>
      <c r="AC24" s="363">
        <v>4.8</v>
      </c>
      <c r="AD24" s="363">
        <v>4.8</v>
      </c>
      <c r="AE24" s="363">
        <v>5</v>
      </c>
      <c r="AF24" s="363">
        <v>5.2</v>
      </c>
      <c r="AG24" s="363">
        <v>5.4</v>
      </c>
      <c r="AH24" s="363">
        <v>5.6</v>
      </c>
      <c r="AI24" s="363">
        <v>5.9</v>
      </c>
      <c r="AJ24" s="363">
        <v>6.2</v>
      </c>
      <c r="AK24" s="363">
        <v>6.2</v>
      </c>
      <c r="AL24" s="363">
        <v>6.6</v>
      </c>
      <c r="AM24" s="363">
        <v>7</v>
      </c>
      <c r="AN24" s="363">
        <v>7.3</v>
      </c>
      <c r="AO24" s="363">
        <v>7.3</v>
      </c>
      <c r="AP24" s="363">
        <v>7.4</v>
      </c>
      <c r="AQ24" s="363">
        <v>8</v>
      </c>
      <c r="AR24" s="363">
        <v>8.3000000000000007</v>
      </c>
      <c r="AS24" s="363">
        <v>8.8000000000000007</v>
      </c>
      <c r="AT24" s="364">
        <v>9.3000000000000007</v>
      </c>
    </row>
    <row r="25" spans="1:46" x14ac:dyDescent="0.35">
      <c r="A25" s="99" t="s">
        <v>115</v>
      </c>
      <c r="B25" s="303">
        <v>65.962999999999994</v>
      </c>
      <c r="C25" s="303">
        <v>52.802999999999997</v>
      </c>
      <c r="D25" s="303">
        <v>62.38</v>
      </c>
      <c r="E25" s="303">
        <v>41.481000000000002</v>
      </c>
      <c r="F25" s="303">
        <v>32.256999999999998</v>
      </c>
      <c r="G25" s="303">
        <v>33.704999999999998</v>
      </c>
      <c r="H25" s="303">
        <v>40.481999999999999</v>
      </c>
      <c r="I25" s="303">
        <v>39.618000000000002</v>
      </c>
      <c r="J25" s="303">
        <v>34.72</v>
      </c>
      <c r="K25" s="303">
        <v>37.436</v>
      </c>
      <c r="L25" s="303">
        <v>50.134999999999998</v>
      </c>
      <c r="M25" s="303">
        <v>64.340999999999994</v>
      </c>
      <c r="N25" s="303">
        <v>87.426000000000002</v>
      </c>
      <c r="O25" s="303">
        <v>126.188</v>
      </c>
      <c r="P25" s="303">
        <v>104.15</v>
      </c>
      <c r="Q25" s="303">
        <v>106.748</v>
      </c>
      <c r="R25" s="303">
        <v>99.046000000000006</v>
      </c>
      <c r="S25" s="303">
        <v>119.96299999999999</v>
      </c>
      <c r="T25" s="303">
        <v>104.86499999999999</v>
      </c>
      <c r="U25" s="303">
        <v>95.52</v>
      </c>
      <c r="V25" s="303">
        <v>89.662999999999997</v>
      </c>
      <c r="W25" s="375"/>
      <c r="X25" s="363">
        <v>6.8</v>
      </c>
      <c r="Y25" s="363">
        <v>7.4</v>
      </c>
      <c r="Z25" s="363">
        <v>7.9</v>
      </c>
      <c r="AA25" s="363">
        <v>8.6</v>
      </c>
      <c r="AB25" s="363">
        <v>9.3000000000000007</v>
      </c>
      <c r="AC25" s="363">
        <v>10</v>
      </c>
      <c r="AD25" s="363">
        <v>10.6</v>
      </c>
      <c r="AE25" s="363">
        <v>11.3</v>
      </c>
      <c r="AF25" s="363">
        <v>12.1</v>
      </c>
      <c r="AG25" s="363">
        <v>13</v>
      </c>
      <c r="AH25" s="363">
        <v>13.9</v>
      </c>
      <c r="AI25" s="363">
        <v>14.9</v>
      </c>
      <c r="AJ25" s="363">
        <v>16</v>
      </c>
      <c r="AK25" s="363">
        <v>16.600000000000001</v>
      </c>
      <c r="AL25" s="363">
        <v>17.2</v>
      </c>
      <c r="AM25" s="363">
        <v>17.8</v>
      </c>
      <c r="AN25" s="363">
        <v>18.2</v>
      </c>
      <c r="AO25" s="363">
        <v>18</v>
      </c>
      <c r="AP25" s="363">
        <v>18.399999999999999</v>
      </c>
      <c r="AQ25" s="363">
        <v>19.2</v>
      </c>
      <c r="AR25" s="363">
        <v>20</v>
      </c>
      <c r="AS25" s="363">
        <v>21</v>
      </c>
      <c r="AT25" s="364">
        <v>22.4</v>
      </c>
    </row>
    <row r="26" spans="1:46" x14ac:dyDescent="0.35">
      <c r="A26" s="99" t="s">
        <v>116</v>
      </c>
      <c r="B26" s="303">
        <v>60.603999999999999</v>
      </c>
      <c r="C26" s="303">
        <v>55.05</v>
      </c>
      <c r="D26" s="303">
        <v>49.46</v>
      </c>
      <c r="E26" s="303">
        <v>18.283000000000001</v>
      </c>
      <c r="F26" s="303">
        <v>17.829999999999998</v>
      </c>
      <c r="G26" s="303">
        <v>14.17</v>
      </c>
      <c r="H26" s="303">
        <v>15.936</v>
      </c>
      <c r="I26" s="303">
        <v>15.077999999999999</v>
      </c>
      <c r="J26" s="303">
        <v>14.747</v>
      </c>
      <c r="K26" s="303">
        <v>18.13</v>
      </c>
      <c r="L26" s="303">
        <v>19.553999999999998</v>
      </c>
      <c r="M26" s="303">
        <v>22.085999999999999</v>
      </c>
      <c r="N26" s="303">
        <v>29.87</v>
      </c>
      <c r="O26" s="303">
        <v>32.826999999999998</v>
      </c>
      <c r="P26" s="303">
        <v>36.506999999999998</v>
      </c>
      <c r="Q26" s="303">
        <v>37.01</v>
      </c>
      <c r="R26" s="303">
        <v>39.786999999999999</v>
      </c>
      <c r="S26" s="303">
        <v>44.970999999999997</v>
      </c>
      <c r="T26" s="303">
        <v>51.338000000000001</v>
      </c>
      <c r="U26" s="303">
        <v>50.329000000000001</v>
      </c>
      <c r="V26" s="303">
        <v>48.668999999999997</v>
      </c>
      <c r="W26" s="375"/>
      <c r="X26" s="363">
        <v>5.3</v>
      </c>
      <c r="Y26" s="363">
        <v>5.3</v>
      </c>
      <c r="Z26" s="363">
        <v>5.7</v>
      </c>
      <c r="AA26" s="363">
        <v>6</v>
      </c>
      <c r="AB26" s="363">
        <v>5.8</v>
      </c>
      <c r="AC26" s="363">
        <v>6.4</v>
      </c>
      <c r="AD26" s="363">
        <v>6.5</v>
      </c>
      <c r="AE26" s="363">
        <v>7</v>
      </c>
      <c r="AF26" s="363">
        <v>7.3</v>
      </c>
      <c r="AG26" s="363">
        <v>8.1999999999999993</v>
      </c>
      <c r="AH26" s="363">
        <v>8.6</v>
      </c>
      <c r="AI26" s="363">
        <v>9.1999999999999993</v>
      </c>
      <c r="AJ26" s="363">
        <v>9.6999999999999993</v>
      </c>
      <c r="AK26" s="363">
        <v>10.199999999999999</v>
      </c>
      <c r="AL26" s="363">
        <v>10.7</v>
      </c>
      <c r="AM26" s="363">
        <v>11.5</v>
      </c>
      <c r="AN26" s="363">
        <v>12.2</v>
      </c>
      <c r="AO26" s="363">
        <v>12.6</v>
      </c>
      <c r="AP26" s="363">
        <v>12.8</v>
      </c>
      <c r="AQ26" s="363">
        <v>14.3</v>
      </c>
      <c r="AR26" s="363">
        <v>14.8</v>
      </c>
      <c r="AS26" s="363">
        <v>15.5</v>
      </c>
      <c r="AT26" s="364">
        <v>16.600000000000001</v>
      </c>
    </row>
    <row r="27" spans="1:46" x14ac:dyDescent="0.35">
      <c r="A27" s="99" t="s">
        <v>117</v>
      </c>
      <c r="B27" s="303">
        <v>79.534999999999997</v>
      </c>
      <c r="C27" s="303">
        <v>80.942999999999998</v>
      </c>
      <c r="D27" s="303">
        <v>58.972999999999999</v>
      </c>
      <c r="E27" s="303">
        <v>22.504000000000001</v>
      </c>
      <c r="F27" s="303">
        <v>22.097999999999999</v>
      </c>
      <c r="G27" s="303">
        <v>18.28</v>
      </c>
      <c r="H27" s="303">
        <v>18.492000000000001</v>
      </c>
      <c r="I27" s="303">
        <v>18.815999999999999</v>
      </c>
      <c r="J27" s="303">
        <v>18.716999999999999</v>
      </c>
      <c r="K27" s="303">
        <v>19.087</v>
      </c>
      <c r="L27" s="303">
        <v>26.065000000000001</v>
      </c>
      <c r="M27" s="303">
        <v>28.309000000000001</v>
      </c>
      <c r="N27" s="303">
        <v>32.369</v>
      </c>
      <c r="O27" s="303">
        <v>36.548000000000002</v>
      </c>
      <c r="P27" s="303">
        <v>41.317</v>
      </c>
      <c r="Q27" s="303">
        <v>44.953000000000003</v>
      </c>
      <c r="R27" s="303">
        <v>49.87</v>
      </c>
      <c r="S27" s="303">
        <v>65.647000000000006</v>
      </c>
      <c r="T27" s="303">
        <v>66.66</v>
      </c>
      <c r="U27" s="303">
        <v>61.082000000000001</v>
      </c>
      <c r="V27" s="303">
        <v>63.296999999999997</v>
      </c>
      <c r="W27" s="375"/>
      <c r="X27" s="363">
        <v>3.4</v>
      </c>
      <c r="Y27" s="363">
        <v>3.7</v>
      </c>
      <c r="Z27" s="363">
        <v>4</v>
      </c>
      <c r="AA27" s="363">
        <v>4.4000000000000004</v>
      </c>
      <c r="AB27" s="363">
        <v>4.7</v>
      </c>
      <c r="AC27" s="363">
        <v>5.3</v>
      </c>
      <c r="AD27" s="363">
        <v>5.6</v>
      </c>
      <c r="AE27" s="363">
        <v>6</v>
      </c>
      <c r="AF27" s="363">
        <v>6.5</v>
      </c>
      <c r="AG27" s="363">
        <v>7</v>
      </c>
      <c r="AH27" s="363">
        <v>7.4</v>
      </c>
      <c r="AI27" s="363">
        <v>7.8</v>
      </c>
      <c r="AJ27" s="363">
        <v>8.5</v>
      </c>
      <c r="AK27" s="363">
        <v>9</v>
      </c>
      <c r="AL27" s="363">
        <v>9.4</v>
      </c>
      <c r="AM27" s="363">
        <v>10.199999999999999</v>
      </c>
      <c r="AN27" s="363">
        <v>11.2</v>
      </c>
      <c r="AO27" s="363">
        <v>10.8</v>
      </c>
      <c r="AP27" s="363">
        <v>12</v>
      </c>
      <c r="AQ27" s="363">
        <v>12.9</v>
      </c>
      <c r="AR27" s="363">
        <v>13.8</v>
      </c>
      <c r="AS27" s="363">
        <v>14.7</v>
      </c>
      <c r="AT27" s="364">
        <v>15.8</v>
      </c>
    </row>
    <row r="28" spans="1:46" x14ac:dyDescent="0.35">
      <c r="A28" s="99" t="s">
        <v>118</v>
      </c>
      <c r="B28" s="303">
        <v>325.59300000000002</v>
      </c>
      <c r="C28" s="303">
        <v>347.37799999999999</v>
      </c>
      <c r="D28" s="303">
        <v>295.74799999999999</v>
      </c>
      <c r="E28" s="303">
        <v>269.637</v>
      </c>
      <c r="F28" s="303">
        <v>103.80800000000001</v>
      </c>
      <c r="G28" s="303">
        <v>58.548999999999999</v>
      </c>
      <c r="H28" s="303">
        <v>67.781000000000006</v>
      </c>
      <c r="I28" s="303">
        <v>82.313999999999993</v>
      </c>
      <c r="J28" s="303">
        <v>79.754000000000005</v>
      </c>
      <c r="K28" s="303">
        <v>88.564999999999998</v>
      </c>
      <c r="L28" s="303">
        <v>80.08</v>
      </c>
      <c r="M28" s="303">
        <v>82.117999999999995</v>
      </c>
      <c r="N28" s="303">
        <v>104.301</v>
      </c>
      <c r="O28" s="303">
        <v>112.399</v>
      </c>
      <c r="P28" s="303">
        <v>110.078</v>
      </c>
      <c r="Q28" s="303">
        <v>95.850999999999999</v>
      </c>
      <c r="R28" s="303">
        <v>98.174999999999997</v>
      </c>
      <c r="S28" s="303">
        <v>86.664000000000001</v>
      </c>
      <c r="T28" s="303">
        <v>76.665000000000006</v>
      </c>
      <c r="U28" s="303">
        <v>77.685000000000002</v>
      </c>
      <c r="V28" s="303">
        <v>58.533000000000001</v>
      </c>
      <c r="W28" s="375"/>
      <c r="X28" s="363">
        <v>0.2</v>
      </c>
      <c r="Y28" s="363">
        <v>0.2</v>
      </c>
      <c r="Z28" s="363">
        <v>0.2</v>
      </c>
      <c r="AA28" s="363">
        <v>0.2</v>
      </c>
      <c r="AB28" s="363">
        <v>0.2</v>
      </c>
      <c r="AC28" s="363">
        <v>0.2</v>
      </c>
      <c r="AD28" s="363">
        <v>0.2</v>
      </c>
      <c r="AE28" s="363">
        <v>0.3</v>
      </c>
      <c r="AF28" s="363">
        <v>0.3</v>
      </c>
      <c r="AG28" s="363">
        <v>0.3</v>
      </c>
      <c r="AH28" s="363">
        <v>0.3</v>
      </c>
      <c r="AI28" s="363">
        <v>0.3</v>
      </c>
      <c r="AJ28" s="363">
        <v>0.3</v>
      </c>
      <c r="AK28" s="363">
        <v>0.3</v>
      </c>
      <c r="AL28" s="363">
        <v>0.3</v>
      </c>
      <c r="AM28" s="363">
        <v>0.4</v>
      </c>
      <c r="AN28" s="363">
        <v>0.4</v>
      </c>
      <c r="AO28" s="363">
        <v>0.4</v>
      </c>
      <c r="AP28" s="363">
        <v>0.4</v>
      </c>
      <c r="AQ28" s="363">
        <v>0.4</v>
      </c>
      <c r="AR28" s="363">
        <v>0.4</v>
      </c>
      <c r="AS28" s="363">
        <v>0.4</v>
      </c>
      <c r="AT28" s="364">
        <v>0.4</v>
      </c>
    </row>
    <row r="29" spans="1:46" x14ac:dyDescent="0.35">
      <c r="A29" s="99" t="s">
        <v>119</v>
      </c>
      <c r="B29" s="303">
        <v>42.883000000000003</v>
      </c>
      <c r="C29" s="303">
        <v>37.999000000000002</v>
      </c>
      <c r="D29" s="303">
        <v>36.130000000000003</v>
      </c>
      <c r="E29" s="303">
        <v>17.486999999999998</v>
      </c>
      <c r="F29" s="303">
        <v>18.963000000000001</v>
      </c>
      <c r="G29" s="303">
        <v>19.073</v>
      </c>
      <c r="H29" s="303">
        <v>29.937000000000001</v>
      </c>
      <c r="I29" s="303">
        <v>34.6</v>
      </c>
      <c r="J29" s="303">
        <v>32.877000000000002</v>
      </c>
      <c r="K29" s="303">
        <v>34.488999999999997</v>
      </c>
      <c r="L29" s="303">
        <v>36.86</v>
      </c>
      <c r="M29" s="303">
        <v>42.366</v>
      </c>
      <c r="N29" s="303">
        <v>44.509</v>
      </c>
      <c r="O29" s="303">
        <v>47.524000000000001</v>
      </c>
      <c r="P29" s="303">
        <v>61.139000000000003</v>
      </c>
      <c r="Q29" s="303">
        <v>61.523000000000003</v>
      </c>
      <c r="R29" s="303">
        <v>63.575000000000003</v>
      </c>
      <c r="S29" s="303">
        <v>69.165999999999997</v>
      </c>
      <c r="T29" s="303">
        <v>73.305999999999997</v>
      </c>
      <c r="U29" s="303">
        <v>76.617000000000004</v>
      </c>
      <c r="V29" s="303">
        <v>81.024000000000001</v>
      </c>
      <c r="W29" s="375"/>
      <c r="X29" s="363">
        <v>11.5</v>
      </c>
      <c r="Y29" s="363">
        <v>12</v>
      </c>
      <c r="Z29" s="363">
        <v>12.6</v>
      </c>
      <c r="AA29" s="363">
        <v>12.9</v>
      </c>
      <c r="AB29" s="363">
        <v>13.2</v>
      </c>
      <c r="AC29" s="363">
        <v>13.7</v>
      </c>
      <c r="AD29" s="363">
        <v>14.1</v>
      </c>
      <c r="AE29" s="363">
        <v>14.6</v>
      </c>
      <c r="AF29" s="363">
        <v>14.8</v>
      </c>
      <c r="AG29" s="363">
        <v>15.3</v>
      </c>
      <c r="AH29" s="363">
        <v>15.7</v>
      </c>
      <c r="AI29" s="363">
        <v>16.7</v>
      </c>
      <c r="AJ29" s="363">
        <v>17.8</v>
      </c>
      <c r="AK29" s="363">
        <v>18.899999999999999</v>
      </c>
      <c r="AL29" s="363">
        <v>20.3</v>
      </c>
      <c r="AM29" s="363">
        <v>21.5</v>
      </c>
      <c r="AN29" s="363">
        <v>22.5</v>
      </c>
      <c r="AO29" s="363">
        <v>22.8</v>
      </c>
      <c r="AP29" s="363">
        <v>24.3</v>
      </c>
      <c r="AQ29" s="363">
        <v>25.3</v>
      </c>
      <c r="AR29" s="363">
        <v>27</v>
      </c>
      <c r="AS29" s="363">
        <v>29.5</v>
      </c>
      <c r="AT29" s="364">
        <v>31.9</v>
      </c>
    </row>
    <row r="30" spans="1:46" x14ac:dyDescent="0.35">
      <c r="A30" s="99" t="s">
        <v>120</v>
      </c>
      <c r="B30" s="303">
        <v>160.34800000000001</v>
      </c>
      <c r="C30" s="303">
        <v>151.59800000000001</v>
      </c>
      <c r="D30" s="303">
        <v>130.898</v>
      </c>
      <c r="E30" s="303">
        <v>103.229</v>
      </c>
      <c r="F30" s="303">
        <v>42.165999999999997</v>
      </c>
      <c r="G30" s="303">
        <v>72.004000000000005</v>
      </c>
      <c r="H30" s="303">
        <v>48.05</v>
      </c>
      <c r="I30" s="303">
        <v>46.848999999999997</v>
      </c>
      <c r="J30" s="303">
        <v>42.033000000000001</v>
      </c>
      <c r="K30" s="303">
        <v>36.371000000000002</v>
      </c>
      <c r="L30" s="303">
        <v>30.545000000000002</v>
      </c>
      <c r="M30" s="303">
        <v>35.088999999999999</v>
      </c>
      <c r="N30" s="303">
        <v>47.645000000000003</v>
      </c>
      <c r="O30" s="303">
        <v>60.725000000000001</v>
      </c>
      <c r="P30" s="303">
        <v>69.155000000000001</v>
      </c>
      <c r="Q30" s="303">
        <v>69.088999999999999</v>
      </c>
      <c r="R30" s="303">
        <v>72.45</v>
      </c>
      <c r="S30" s="303">
        <v>76.331000000000003</v>
      </c>
      <c r="T30" s="303">
        <v>79.263000000000005</v>
      </c>
      <c r="U30" s="303">
        <v>95.781000000000006</v>
      </c>
      <c r="V30" s="303">
        <v>88.891999999999996</v>
      </c>
      <c r="W30" s="375"/>
      <c r="X30" s="363">
        <v>2.4</v>
      </c>
      <c r="Y30" s="363">
        <v>2.6</v>
      </c>
      <c r="Z30" s="363">
        <v>2.7</v>
      </c>
      <c r="AA30" s="363">
        <v>2.8</v>
      </c>
      <c r="AB30" s="363">
        <v>3</v>
      </c>
      <c r="AC30" s="363">
        <v>3.2</v>
      </c>
      <c r="AD30" s="363">
        <v>3.3</v>
      </c>
      <c r="AE30" s="363">
        <v>3.5</v>
      </c>
      <c r="AF30" s="363">
        <v>3.7</v>
      </c>
      <c r="AG30" s="363">
        <v>4.2</v>
      </c>
      <c r="AH30" s="363">
        <v>5.0999999999999996</v>
      </c>
      <c r="AI30" s="363">
        <v>5.3</v>
      </c>
      <c r="AJ30" s="363">
        <v>4.2</v>
      </c>
      <c r="AK30" s="363">
        <v>4.5</v>
      </c>
      <c r="AL30" s="363">
        <v>4.7</v>
      </c>
      <c r="AM30" s="363">
        <v>4.9000000000000004</v>
      </c>
      <c r="AN30" s="363">
        <v>5.0999999999999996</v>
      </c>
      <c r="AO30" s="363">
        <v>5</v>
      </c>
      <c r="AP30" s="363">
        <v>5.2</v>
      </c>
      <c r="AQ30" s="363">
        <v>5.4</v>
      </c>
      <c r="AR30" s="363">
        <v>5.6</v>
      </c>
      <c r="AS30" s="363">
        <v>5.8</v>
      </c>
      <c r="AT30" s="364">
        <v>6.1</v>
      </c>
    </row>
    <row r="31" spans="1:46" x14ac:dyDescent="0.35">
      <c r="A31" s="99" t="s">
        <v>137</v>
      </c>
      <c r="B31" s="303">
        <v>61.326999999999998</v>
      </c>
      <c r="C31" s="303">
        <v>58.210999999999999</v>
      </c>
      <c r="D31" s="303">
        <v>44.673999999999999</v>
      </c>
      <c r="E31" s="303">
        <v>42.305</v>
      </c>
      <c r="F31" s="303">
        <v>33.018999999999998</v>
      </c>
      <c r="G31" s="303">
        <v>28.925999999999998</v>
      </c>
      <c r="H31" s="303">
        <v>18.864999999999998</v>
      </c>
      <c r="I31" s="303">
        <v>22.948</v>
      </c>
      <c r="J31" s="303">
        <v>18.344000000000001</v>
      </c>
      <c r="K31" s="303">
        <v>15.221</v>
      </c>
      <c r="L31" s="303">
        <v>13.473000000000001</v>
      </c>
      <c r="M31" s="303">
        <v>10.462999999999999</v>
      </c>
      <c r="N31" s="303">
        <v>8.9610000000000003</v>
      </c>
      <c r="O31" s="303">
        <v>7.0659999999999998</v>
      </c>
      <c r="P31" s="303">
        <v>8.4659999999999993</v>
      </c>
      <c r="Q31" s="303">
        <v>7.8789999999999996</v>
      </c>
      <c r="R31" s="303">
        <v>7.87</v>
      </c>
      <c r="S31" s="303">
        <v>13.516</v>
      </c>
      <c r="T31" s="303">
        <v>15.356</v>
      </c>
      <c r="U31" s="303">
        <v>16.919</v>
      </c>
      <c r="V31" s="303">
        <v>22.23</v>
      </c>
      <c r="W31" s="375"/>
      <c r="X31" s="363">
        <v>2.9</v>
      </c>
      <c r="Y31" s="363">
        <v>3.1</v>
      </c>
      <c r="Z31" s="363">
        <v>3.3</v>
      </c>
      <c r="AA31" s="363">
        <v>3.5</v>
      </c>
      <c r="AB31" s="363">
        <v>3.8</v>
      </c>
      <c r="AC31" s="363">
        <v>4</v>
      </c>
      <c r="AD31" s="363">
        <v>4.3</v>
      </c>
      <c r="AE31" s="363">
        <v>4.5999999999999996</v>
      </c>
      <c r="AF31" s="363">
        <v>4.9000000000000004</v>
      </c>
      <c r="AG31" s="363">
        <v>5.2</v>
      </c>
      <c r="AH31" s="363">
        <v>4.7</v>
      </c>
      <c r="AI31" s="363">
        <v>5.0999999999999996</v>
      </c>
      <c r="AJ31" s="363">
        <v>5.3</v>
      </c>
      <c r="AK31" s="363">
        <v>5.6</v>
      </c>
      <c r="AL31" s="363">
        <v>5.7</v>
      </c>
      <c r="AM31" s="363">
        <v>5.9</v>
      </c>
      <c r="AN31" s="363">
        <v>6.1</v>
      </c>
      <c r="AO31" s="363">
        <v>6.1</v>
      </c>
      <c r="AP31" s="363">
        <v>6.2</v>
      </c>
      <c r="AQ31" s="363">
        <v>6.4</v>
      </c>
      <c r="AR31" s="363">
        <v>6.6</v>
      </c>
      <c r="AS31" s="363">
        <v>6.8</v>
      </c>
      <c r="AT31" s="364">
        <v>7</v>
      </c>
    </row>
    <row r="32" spans="1:46" x14ac:dyDescent="0.35">
      <c r="A32" s="99" t="s">
        <v>121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238"/>
      <c r="W32" s="375"/>
      <c r="X32" s="363">
        <v>5</v>
      </c>
      <c r="Y32" s="363">
        <v>5.2</v>
      </c>
      <c r="Z32" s="363">
        <v>5.7</v>
      </c>
      <c r="AA32" s="363">
        <v>6.1</v>
      </c>
      <c r="AB32" s="363">
        <v>6.4</v>
      </c>
      <c r="AC32" s="363">
        <v>6.6</v>
      </c>
      <c r="AD32" s="363">
        <v>7.1</v>
      </c>
      <c r="AE32" s="363">
        <v>7.1</v>
      </c>
      <c r="AF32" s="363">
        <v>7.2</v>
      </c>
      <c r="AG32" s="363">
        <v>3.5</v>
      </c>
      <c r="AH32" s="363">
        <v>4.5999999999999996</v>
      </c>
      <c r="AI32" s="363">
        <v>5.8</v>
      </c>
      <c r="AJ32" s="363">
        <v>6.2</v>
      </c>
      <c r="AK32" s="363">
        <v>5.8</v>
      </c>
      <c r="AL32" s="363">
        <v>5.6</v>
      </c>
      <c r="AM32" s="363">
        <v>5.8</v>
      </c>
      <c r="AN32" s="363">
        <v>6.5</v>
      </c>
      <c r="AO32" s="363">
        <v>6.3</v>
      </c>
      <c r="AP32" s="363">
        <v>6.6</v>
      </c>
      <c r="AQ32" s="363">
        <v>6.6</v>
      </c>
      <c r="AR32" s="363">
        <v>6.6</v>
      </c>
      <c r="AS32" s="363">
        <v>6.8</v>
      </c>
      <c r="AT32" s="364">
        <v>7.2</v>
      </c>
    </row>
    <row r="33" spans="1:46" x14ac:dyDescent="0.35">
      <c r="A33" s="99" t="s">
        <v>122</v>
      </c>
      <c r="B33" s="303"/>
      <c r="C33" s="303"/>
      <c r="D33" s="303"/>
      <c r="E33" s="303"/>
      <c r="F33" s="303"/>
      <c r="G33" s="303"/>
      <c r="H33" s="303"/>
      <c r="I33" s="303"/>
      <c r="J33" s="303">
        <v>0</v>
      </c>
      <c r="K33" s="303">
        <v>8.9060000000000006</v>
      </c>
      <c r="L33" s="303">
        <v>17.587</v>
      </c>
      <c r="M33" s="303">
        <v>38.137999999999998</v>
      </c>
      <c r="N33" s="303">
        <v>57.241999999999997</v>
      </c>
      <c r="O33" s="303">
        <v>125.575</v>
      </c>
      <c r="P33" s="303">
        <v>117.59</v>
      </c>
      <c r="Q33" s="303">
        <v>69.174000000000007</v>
      </c>
      <c r="R33" s="303">
        <v>42.832999999999998</v>
      </c>
      <c r="S33" s="303">
        <v>49.939</v>
      </c>
      <c r="T33" s="303">
        <v>52.497999999999998</v>
      </c>
      <c r="U33" s="303">
        <v>37.841999999999999</v>
      </c>
      <c r="V33" s="303">
        <v>60.375999999999998</v>
      </c>
      <c r="W33" s="375"/>
      <c r="X33" s="363">
        <v>43.1</v>
      </c>
      <c r="Y33" s="363">
        <v>45.8</v>
      </c>
      <c r="Z33" s="363">
        <v>49.1</v>
      </c>
      <c r="AA33" s="363">
        <v>52.9</v>
      </c>
      <c r="AB33" s="363">
        <v>56.2</v>
      </c>
      <c r="AC33" s="363">
        <v>58.4</v>
      </c>
      <c r="AD33" s="363">
        <v>61.5</v>
      </c>
      <c r="AE33" s="363">
        <v>66.7</v>
      </c>
      <c r="AF33" s="363">
        <v>68.400000000000006</v>
      </c>
      <c r="AG33" s="363">
        <v>67.599999999999994</v>
      </c>
      <c r="AH33" s="363">
        <v>70.2</v>
      </c>
      <c r="AI33" s="363">
        <v>75</v>
      </c>
      <c r="AJ33" s="363">
        <v>79.099999999999994</v>
      </c>
      <c r="AK33" s="363">
        <v>82.1</v>
      </c>
      <c r="AL33" s="363">
        <v>85.5</v>
      </c>
      <c r="AM33" s="363">
        <v>88.7</v>
      </c>
      <c r="AN33" s="363">
        <v>90.5</v>
      </c>
      <c r="AO33" s="363">
        <v>89.4</v>
      </c>
      <c r="AP33" s="363">
        <v>87.8</v>
      </c>
      <c r="AQ33" s="363">
        <v>85.8</v>
      </c>
      <c r="AR33" s="363">
        <v>70.3</v>
      </c>
      <c r="AS33" s="363">
        <v>68.900000000000006</v>
      </c>
      <c r="AT33" s="364">
        <v>69.3</v>
      </c>
    </row>
    <row r="34" spans="1:46" x14ac:dyDescent="0.35">
      <c r="A34" s="99" t="s">
        <v>123</v>
      </c>
      <c r="B34" s="303">
        <v>117.35299999999999</v>
      </c>
      <c r="C34" s="303">
        <v>97.804000000000002</v>
      </c>
      <c r="D34" s="303">
        <v>75.477000000000004</v>
      </c>
      <c r="E34" s="303">
        <v>63.706000000000003</v>
      </c>
      <c r="F34" s="303">
        <v>53.692</v>
      </c>
      <c r="G34" s="303">
        <v>55.756</v>
      </c>
      <c r="H34" s="303">
        <v>70.995000000000005</v>
      </c>
      <c r="I34" s="303">
        <v>74.567999999999998</v>
      </c>
      <c r="J34" s="303">
        <v>78.113</v>
      </c>
      <c r="K34" s="303">
        <v>117.67100000000001</v>
      </c>
      <c r="L34" s="303">
        <v>105.752</v>
      </c>
      <c r="M34" s="303">
        <v>84.426000000000002</v>
      </c>
      <c r="N34" s="303">
        <v>93.195999999999998</v>
      </c>
      <c r="O34" s="303">
        <v>109.93</v>
      </c>
      <c r="P34" s="303">
        <v>149.53899999999999</v>
      </c>
      <c r="Q34" s="303">
        <v>186.74100000000001</v>
      </c>
      <c r="R34" s="303">
        <v>200.215</v>
      </c>
      <c r="S34" s="303">
        <v>275.23099999999999</v>
      </c>
      <c r="T34" s="303">
        <v>187.87700000000001</v>
      </c>
      <c r="U34" s="303">
        <v>186.24700000000001</v>
      </c>
      <c r="V34" s="303">
        <v>255.97200000000001</v>
      </c>
      <c r="W34" s="375"/>
      <c r="X34" s="363">
        <v>2.8</v>
      </c>
      <c r="Y34" s="363">
        <v>2.7</v>
      </c>
      <c r="Z34" s="363">
        <v>2.9</v>
      </c>
      <c r="AA34" s="363">
        <v>3.4</v>
      </c>
      <c r="AB34" s="363">
        <v>3.7</v>
      </c>
      <c r="AC34" s="363">
        <v>3.9</v>
      </c>
      <c r="AD34" s="363">
        <v>4.0999999999999996</v>
      </c>
      <c r="AE34" s="363">
        <v>4.3</v>
      </c>
      <c r="AF34" s="363">
        <v>4.5999999999999996</v>
      </c>
      <c r="AG34" s="363">
        <v>4.9000000000000004</v>
      </c>
      <c r="AH34" s="363">
        <v>5.2</v>
      </c>
      <c r="AI34" s="363">
        <v>5.5</v>
      </c>
      <c r="AJ34" s="363">
        <v>5.8</v>
      </c>
      <c r="AK34" s="363">
        <v>6.1</v>
      </c>
      <c r="AL34" s="363">
        <v>6.3</v>
      </c>
      <c r="AM34" s="363">
        <v>6.6</v>
      </c>
      <c r="AN34" s="363">
        <v>7</v>
      </c>
      <c r="AO34" s="363">
        <v>7.1</v>
      </c>
      <c r="AP34" s="363">
        <v>7.4</v>
      </c>
      <c r="AQ34" s="363">
        <v>7.9</v>
      </c>
      <c r="AR34" s="363">
        <v>8.3000000000000007</v>
      </c>
      <c r="AS34" s="363">
        <v>8.6999999999999993</v>
      </c>
      <c r="AT34" s="364">
        <v>9</v>
      </c>
    </row>
    <row r="35" spans="1:46" x14ac:dyDescent="0.35">
      <c r="A35" s="99" t="s">
        <v>125</v>
      </c>
      <c r="B35" s="303">
        <v>55.139000000000003</v>
      </c>
      <c r="C35" s="303">
        <v>48.966000000000001</v>
      </c>
      <c r="D35" s="303">
        <v>42.563000000000002</v>
      </c>
      <c r="E35" s="303">
        <v>27.757999999999999</v>
      </c>
      <c r="F35" s="303">
        <v>16.975999999999999</v>
      </c>
      <c r="G35" s="303">
        <v>15.654</v>
      </c>
      <c r="H35" s="303">
        <v>14.792999999999999</v>
      </c>
      <c r="I35" s="303">
        <v>18.355</v>
      </c>
      <c r="J35" s="303">
        <v>17.959</v>
      </c>
      <c r="K35" s="303">
        <v>19.491</v>
      </c>
      <c r="L35" s="303">
        <v>22.08</v>
      </c>
      <c r="M35" s="303">
        <v>24.768000000000001</v>
      </c>
      <c r="N35" s="303">
        <v>28.335000000000001</v>
      </c>
      <c r="O35" s="303">
        <v>30.937999999999999</v>
      </c>
      <c r="P35" s="303">
        <v>33.646000000000001</v>
      </c>
      <c r="Q35" s="303">
        <v>34.938000000000002</v>
      </c>
      <c r="R35" s="303">
        <v>37.597999999999999</v>
      </c>
      <c r="S35" s="303">
        <v>46.402999999999999</v>
      </c>
      <c r="T35" s="303">
        <v>50.598999999999997</v>
      </c>
      <c r="U35" s="303">
        <v>48.395000000000003</v>
      </c>
      <c r="V35" s="303">
        <v>48.298999999999999</v>
      </c>
      <c r="W35" s="375"/>
      <c r="X35" s="363">
        <v>12.4</v>
      </c>
      <c r="Y35" s="363">
        <v>13.1</v>
      </c>
      <c r="Z35" s="363">
        <v>14.4</v>
      </c>
      <c r="AA35" s="363">
        <v>15.4</v>
      </c>
      <c r="AB35" s="363">
        <v>16.7</v>
      </c>
      <c r="AC35" s="363">
        <v>18.399999999999999</v>
      </c>
      <c r="AD35" s="363">
        <v>19.7</v>
      </c>
      <c r="AE35" s="363">
        <v>23.6</v>
      </c>
      <c r="AF35" s="363">
        <v>24.7</v>
      </c>
      <c r="AG35" s="363">
        <v>25.6</v>
      </c>
      <c r="AH35" s="363">
        <v>25.5</v>
      </c>
      <c r="AI35" s="363">
        <v>27.6</v>
      </c>
      <c r="AJ35" s="363">
        <v>29.3</v>
      </c>
      <c r="AK35" s="363">
        <v>29.4</v>
      </c>
      <c r="AL35" s="363">
        <v>31.4</v>
      </c>
      <c r="AM35" s="363">
        <v>33.1</v>
      </c>
      <c r="AN35" s="363">
        <v>35.6</v>
      </c>
      <c r="AO35" s="363">
        <v>35.200000000000003</v>
      </c>
      <c r="AP35" s="363">
        <v>37.200000000000003</v>
      </c>
      <c r="AQ35" s="363">
        <v>39.299999999999997</v>
      </c>
      <c r="AR35" s="363">
        <v>41.2</v>
      </c>
      <c r="AS35" s="363">
        <v>43.8</v>
      </c>
      <c r="AT35" s="364">
        <v>46.8</v>
      </c>
    </row>
    <row r="36" spans="1:46" x14ac:dyDescent="0.35">
      <c r="A36" s="99" t="s">
        <v>404</v>
      </c>
      <c r="B36" s="303">
        <v>44.375999999999998</v>
      </c>
      <c r="C36" s="303">
        <v>44.521999999999998</v>
      </c>
      <c r="D36" s="303">
        <v>46.091000000000001</v>
      </c>
      <c r="E36" s="303">
        <v>34.462000000000003</v>
      </c>
      <c r="F36" s="303">
        <v>23.760999999999999</v>
      </c>
      <c r="G36" s="303">
        <v>21.742999999999999</v>
      </c>
      <c r="H36" s="303">
        <v>24.013000000000002</v>
      </c>
      <c r="I36" s="303">
        <v>27.553000000000001</v>
      </c>
      <c r="J36" s="303">
        <v>28.382999999999999</v>
      </c>
      <c r="K36" s="303">
        <v>30.045999999999999</v>
      </c>
      <c r="L36" s="303">
        <v>32.720999999999997</v>
      </c>
      <c r="M36" s="303">
        <v>36.088999999999999</v>
      </c>
      <c r="N36" s="303">
        <v>39.212000000000003</v>
      </c>
      <c r="O36" s="303">
        <v>39.796999999999997</v>
      </c>
      <c r="P36" s="303">
        <v>40.731999999999999</v>
      </c>
      <c r="Q36" s="303">
        <v>40.543999999999997</v>
      </c>
      <c r="R36" s="303">
        <v>39.106000000000002</v>
      </c>
      <c r="S36" s="303">
        <v>39.838000000000001</v>
      </c>
      <c r="T36" s="303">
        <v>42.098999999999997</v>
      </c>
      <c r="U36" s="303">
        <v>42.289000000000001</v>
      </c>
      <c r="V36" s="303">
        <v>42.576000000000001</v>
      </c>
      <c r="W36" s="375"/>
      <c r="X36" s="363">
        <v>22.2</v>
      </c>
      <c r="Y36" s="363">
        <v>23.9</v>
      </c>
      <c r="Z36" s="363">
        <v>25.7</v>
      </c>
      <c r="AA36" s="363">
        <v>26.9</v>
      </c>
      <c r="AB36" s="363">
        <v>29.2</v>
      </c>
      <c r="AC36" s="363">
        <v>30.8</v>
      </c>
      <c r="AD36" s="363">
        <v>32.5</v>
      </c>
      <c r="AE36" s="363">
        <v>34.5</v>
      </c>
      <c r="AF36" s="363">
        <v>37.200000000000003</v>
      </c>
      <c r="AG36" s="363">
        <v>39.200000000000003</v>
      </c>
      <c r="AH36" s="363">
        <v>41.8</v>
      </c>
      <c r="AI36" s="363">
        <v>44.6</v>
      </c>
      <c r="AJ36" s="363">
        <v>47.4</v>
      </c>
      <c r="AK36" s="363">
        <v>50.6</v>
      </c>
      <c r="AL36" s="363">
        <v>54.1</v>
      </c>
      <c r="AM36" s="363">
        <v>57.8</v>
      </c>
      <c r="AN36" s="363">
        <v>61.9</v>
      </c>
      <c r="AO36" s="363">
        <v>64.8</v>
      </c>
      <c r="AP36" s="363">
        <v>68.099999999999994</v>
      </c>
      <c r="AQ36" s="363">
        <v>71.3</v>
      </c>
      <c r="AR36" s="363">
        <v>74.8</v>
      </c>
      <c r="AS36" s="363">
        <v>79.2</v>
      </c>
      <c r="AT36" s="364">
        <v>84.1</v>
      </c>
    </row>
    <row r="37" spans="1:46" x14ac:dyDescent="0.35">
      <c r="A37" s="99" t="s">
        <v>127</v>
      </c>
      <c r="B37" s="303">
        <v>159.458</v>
      </c>
      <c r="C37" s="303">
        <v>129.91399999999999</v>
      </c>
      <c r="D37" s="303">
        <v>75.748000000000005</v>
      </c>
      <c r="E37" s="303">
        <v>25.006</v>
      </c>
      <c r="F37" s="303">
        <v>21.922000000000001</v>
      </c>
      <c r="G37" s="303">
        <v>19.192</v>
      </c>
      <c r="H37" s="303">
        <v>20.521000000000001</v>
      </c>
      <c r="I37" s="303">
        <v>18.898</v>
      </c>
      <c r="J37" s="303">
        <v>20.808</v>
      </c>
      <c r="K37" s="303">
        <v>24.92</v>
      </c>
      <c r="L37" s="303">
        <v>25.908999999999999</v>
      </c>
      <c r="M37" s="303">
        <v>33.856999999999999</v>
      </c>
      <c r="N37" s="303">
        <v>61.869</v>
      </c>
      <c r="O37" s="303">
        <v>58.034999999999997</v>
      </c>
      <c r="P37" s="303">
        <v>63.357999999999997</v>
      </c>
      <c r="Q37" s="303">
        <v>75.228999999999999</v>
      </c>
      <c r="R37" s="303">
        <v>94.426000000000002</v>
      </c>
      <c r="S37" s="303">
        <v>140.21100000000001</v>
      </c>
      <c r="T37" s="303">
        <v>110.79</v>
      </c>
      <c r="U37" s="303">
        <v>98.489000000000004</v>
      </c>
      <c r="V37" s="303"/>
      <c r="W37" s="375"/>
      <c r="X37" s="363">
        <v>9.3000000000000007</v>
      </c>
      <c r="Y37" s="363">
        <v>10</v>
      </c>
      <c r="Z37" s="363">
        <v>10.7</v>
      </c>
      <c r="AA37" s="363">
        <v>11.5</v>
      </c>
      <c r="AB37" s="363">
        <v>12.5</v>
      </c>
      <c r="AC37" s="363">
        <v>13.5</v>
      </c>
      <c r="AD37" s="363">
        <v>14.7</v>
      </c>
      <c r="AE37" s="363">
        <v>16.2</v>
      </c>
      <c r="AF37" s="363">
        <v>17.100000000000001</v>
      </c>
      <c r="AG37" s="363">
        <v>18.399999999999999</v>
      </c>
      <c r="AH37" s="363">
        <v>19.399999999999999</v>
      </c>
      <c r="AI37" s="363">
        <v>20.3</v>
      </c>
      <c r="AJ37" s="363">
        <v>20.9</v>
      </c>
      <c r="AK37" s="363">
        <v>21.6</v>
      </c>
      <c r="AL37" s="363">
        <v>22.4</v>
      </c>
      <c r="AM37" s="363">
        <v>23.3</v>
      </c>
      <c r="AN37" s="363">
        <v>23.6</v>
      </c>
      <c r="AO37" s="363">
        <v>23</v>
      </c>
      <c r="AP37" s="363">
        <v>24</v>
      </c>
      <c r="AQ37" s="363">
        <v>25.2</v>
      </c>
      <c r="AR37" s="363">
        <v>26.1</v>
      </c>
      <c r="AS37" s="363">
        <v>27.1</v>
      </c>
      <c r="AT37" s="364">
        <v>28.6</v>
      </c>
    </row>
    <row r="38" spans="1:46" x14ac:dyDescent="0.35">
      <c r="A38" s="244" t="s">
        <v>128</v>
      </c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238"/>
      <c r="W38" s="37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8"/>
      <c r="AT38" s="361"/>
    </row>
    <row r="39" spans="1:46" x14ac:dyDescent="0.35">
      <c r="A39" s="99" t="s">
        <v>129</v>
      </c>
      <c r="B39" s="303">
        <v>270.60199999999998</v>
      </c>
      <c r="C39" s="303">
        <v>244.96700000000001</v>
      </c>
      <c r="D39" s="303">
        <v>206.35599999999999</v>
      </c>
      <c r="E39" s="303">
        <v>22.984999999999999</v>
      </c>
      <c r="F39" s="303">
        <v>20.137</v>
      </c>
      <c r="G39" s="303">
        <v>19.056999999999999</v>
      </c>
      <c r="H39" s="303">
        <v>16.247</v>
      </c>
      <c r="I39" s="303">
        <v>7.6970000000000001</v>
      </c>
      <c r="J39" s="303">
        <v>7.5010000000000003</v>
      </c>
      <c r="K39" s="303">
        <v>6.7590000000000003</v>
      </c>
      <c r="L39" s="303">
        <v>6.9039999999999999</v>
      </c>
      <c r="M39" s="303">
        <v>8.6999999999999993</v>
      </c>
      <c r="N39" s="303">
        <v>9.1539999999999999</v>
      </c>
      <c r="O39" s="303">
        <v>8.4369999999999994</v>
      </c>
      <c r="P39" s="303">
        <v>7.9980000000000002</v>
      </c>
      <c r="Q39" s="303">
        <v>7.3840000000000003</v>
      </c>
      <c r="R39" s="303">
        <v>6.13</v>
      </c>
      <c r="S39" s="303">
        <v>7.3970000000000002</v>
      </c>
      <c r="T39" s="303"/>
      <c r="U39" s="303"/>
      <c r="V39" s="303"/>
      <c r="W39" s="375"/>
      <c r="X39" s="363">
        <v>8.3000000000000007</v>
      </c>
      <c r="Y39" s="363">
        <v>8.8000000000000007</v>
      </c>
      <c r="Z39" s="363">
        <v>9.4</v>
      </c>
      <c r="AA39" s="363">
        <v>10.199999999999999</v>
      </c>
      <c r="AB39" s="363">
        <v>12.2</v>
      </c>
      <c r="AC39" s="363">
        <v>12.6</v>
      </c>
      <c r="AD39" s="363">
        <v>13.6</v>
      </c>
      <c r="AE39" s="363">
        <v>14.5</v>
      </c>
      <c r="AF39" s="363">
        <v>15.4</v>
      </c>
      <c r="AG39" s="363">
        <v>16.8</v>
      </c>
      <c r="AH39" s="363">
        <v>18</v>
      </c>
      <c r="AI39" s="363">
        <v>18.7</v>
      </c>
      <c r="AJ39" s="363">
        <v>18.600000000000001</v>
      </c>
      <c r="AK39" s="363">
        <v>18.8</v>
      </c>
      <c r="AL39" s="363">
        <v>19.2</v>
      </c>
      <c r="AM39" s="363">
        <v>19.5</v>
      </c>
      <c r="AN39" s="363">
        <v>20.2</v>
      </c>
      <c r="AO39" s="363">
        <v>20</v>
      </c>
      <c r="AP39" s="363">
        <v>16.7</v>
      </c>
      <c r="AQ39" s="363">
        <v>14.9</v>
      </c>
      <c r="AR39" s="363"/>
      <c r="AS39" s="363"/>
      <c r="AT39" s="364"/>
    </row>
    <row r="40" spans="1:46" x14ac:dyDescent="0.35">
      <c r="A40" s="99" t="s">
        <v>130</v>
      </c>
      <c r="B40" s="303">
        <v>37.043999999999997</v>
      </c>
      <c r="C40" s="303">
        <v>36.585000000000001</v>
      </c>
      <c r="D40" s="303">
        <v>35.558</v>
      </c>
      <c r="E40" s="303">
        <v>35.332000000000001</v>
      </c>
      <c r="F40" s="303">
        <v>34.988999999999997</v>
      </c>
      <c r="G40" s="303">
        <v>33.869999999999997</v>
      </c>
      <c r="H40" s="303">
        <v>33.01</v>
      </c>
      <c r="I40" s="303">
        <v>29.623000000000001</v>
      </c>
      <c r="J40" s="303">
        <v>29.393000000000001</v>
      </c>
      <c r="K40" s="303">
        <v>29.077999999999999</v>
      </c>
      <c r="L40" s="303">
        <v>28.344000000000001</v>
      </c>
      <c r="M40" s="303">
        <v>28.683</v>
      </c>
      <c r="N40" s="303">
        <v>28.206</v>
      </c>
      <c r="O40" s="303">
        <v>27.72</v>
      </c>
      <c r="P40" s="303">
        <v>28.306000000000001</v>
      </c>
      <c r="Q40" s="303">
        <v>29.553000000000001</v>
      </c>
      <c r="R40" s="303">
        <v>31.951000000000001</v>
      </c>
      <c r="S40" s="303">
        <v>34.509</v>
      </c>
      <c r="T40" s="303">
        <v>35.613999999999997</v>
      </c>
      <c r="U40" s="303">
        <v>37.863</v>
      </c>
      <c r="V40" s="303">
        <v>39.366999999999997</v>
      </c>
      <c r="W40" s="375"/>
      <c r="X40" s="363">
        <v>101.1</v>
      </c>
      <c r="Y40" s="363">
        <v>107.3</v>
      </c>
      <c r="Z40" s="363">
        <v>114</v>
      </c>
      <c r="AA40" s="363">
        <v>123</v>
      </c>
      <c r="AB40" s="363">
        <v>133.4</v>
      </c>
      <c r="AC40" s="363">
        <v>143.30000000000001</v>
      </c>
      <c r="AD40" s="363">
        <v>153.69999999999999</v>
      </c>
      <c r="AE40" s="363">
        <v>165.9</v>
      </c>
      <c r="AF40" s="363">
        <v>179.9</v>
      </c>
      <c r="AG40" s="363">
        <v>194.7</v>
      </c>
      <c r="AH40" s="363">
        <v>210.2</v>
      </c>
      <c r="AI40" s="363">
        <v>227.5</v>
      </c>
      <c r="AJ40" s="363">
        <v>247.5</v>
      </c>
      <c r="AK40" s="363">
        <v>266.8</v>
      </c>
      <c r="AL40" s="363">
        <v>285.39999999999998</v>
      </c>
      <c r="AM40" s="363">
        <v>307.10000000000002</v>
      </c>
      <c r="AN40" s="363">
        <v>324.2</v>
      </c>
      <c r="AO40" s="363">
        <v>341.2</v>
      </c>
      <c r="AP40" s="363">
        <v>359.1</v>
      </c>
      <c r="AQ40" s="363">
        <v>384.4</v>
      </c>
      <c r="AR40" s="363">
        <v>406.7</v>
      </c>
      <c r="AS40" s="363">
        <v>428.8</v>
      </c>
      <c r="AT40" s="364">
        <v>453.7</v>
      </c>
    </row>
    <row r="41" spans="1:46" x14ac:dyDescent="0.35">
      <c r="A41" s="99" t="s">
        <v>131</v>
      </c>
      <c r="B41" s="303">
        <v>74.661000000000001</v>
      </c>
      <c r="C41" s="303">
        <v>81.974000000000004</v>
      </c>
      <c r="D41" s="303">
        <v>85.061999999999998</v>
      </c>
      <c r="E41" s="303">
        <v>87.278999999999996</v>
      </c>
      <c r="F41" s="303">
        <v>72.346999999999994</v>
      </c>
      <c r="G41" s="303">
        <v>65.021000000000001</v>
      </c>
      <c r="H41" s="303">
        <v>65.683000000000007</v>
      </c>
      <c r="I41" s="303">
        <v>60.970999999999997</v>
      </c>
      <c r="J41" s="303">
        <v>69.111000000000004</v>
      </c>
      <c r="K41" s="303">
        <v>79.346999999999994</v>
      </c>
      <c r="L41" s="303">
        <v>102.28400000000001</v>
      </c>
      <c r="M41" s="303">
        <v>98.832999999999998</v>
      </c>
      <c r="N41" s="303">
        <v>98.564999999999998</v>
      </c>
      <c r="O41" s="303">
        <v>117.27500000000001</v>
      </c>
      <c r="P41" s="303">
        <v>111.724</v>
      </c>
      <c r="Q41" s="303">
        <v>113.371</v>
      </c>
      <c r="R41" s="303">
        <v>106.49</v>
      </c>
      <c r="S41" s="303">
        <v>122.768</v>
      </c>
      <c r="T41" s="303">
        <v>132.41900000000001</v>
      </c>
      <c r="U41" s="303">
        <v>127.327</v>
      </c>
      <c r="V41" s="303">
        <v>123.44799999999999</v>
      </c>
      <c r="W41" s="375"/>
      <c r="X41" s="363">
        <v>0.9</v>
      </c>
      <c r="Y41" s="363">
        <v>0.9</v>
      </c>
      <c r="Z41" s="363">
        <v>1</v>
      </c>
      <c r="AA41" s="363">
        <v>1</v>
      </c>
      <c r="AB41" s="363">
        <v>1.2</v>
      </c>
      <c r="AC41" s="363">
        <v>1.3</v>
      </c>
      <c r="AD41" s="363">
        <v>1.4</v>
      </c>
      <c r="AE41" s="363">
        <v>1.5</v>
      </c>
      <c r="AF41" s="363">
        <v>1.7</v>
      </c>
      <c r="AG41" s="363">
        <v>1.7</v>
      </c>
      <c r="AH41" s="363">
        <v>1.8</v>
      </c>
      <c r="AI41" s="363">
        <v>1.9</v>
      </c>
      <c r="AJ41" s="363">
        <v>2</v>
      </c>
      <c r="AK41" s="363">
        <v>2.2000000000000002</v>
      </c>
      <c r="AL41" s="363">
        <v>2.4</v>
      </c>
      <c r="AM41" s="363">
        <v>2.5</v>
      </c>
      <c r="AN41" s="363">
        <v>2.6</v>
      </c>
      <c r="AO41" s="363">
        <v>2.4</v>
      </c>
      <c r="AP41" s="363">
        <v>2.5</v>
      </c>
      <c r="AQ41" s="363">
        <v>2.6</v>
      </c>
      <c r="AR41" s="363">
        <v>2.7</v>
      </c>
      <c r="AS41" s="363">
        <v>2.8</v>
      </c>
      <c r="AT41" s="364">
        <v>2.9</v>
      </c>
    </row>
    <row r="42" spans="1:46" x14ac:dyDescent="0.35">
      <c r="A42" s="99" t="s">
        <v>132</v>
      </c>
      <c r="B42" s="303">
        <v>43.098999999999997</v>
      </c>
      <c r="C42" s="303">
        <v>42.703000000000003</v>
      </c>
      <c r="D42" s="303">
        <v>35.561</v>
      </c>
      <c r="E42" s="303">
        <v>30.681999999999999</v>
      </c>
      <c r="F42" s="303">
        <v>29.387</v>
      </c>
      <c r="G42" s="303">
        <v>26.995000000000001</v>
      </c>
      <c r="H42" s="303">
        <v>28.465</v>
      </c>
      <c r="I42" s="303">
        <v>28.744</v>
      </c>
      <c r="J42" s="303">
        <v>29.734999999999999</v>
      </c>
      <c r="K42" s="303">
        <v>31.533999999999999</v>
      </c>
      <c r="L42" s="303">
        <v>31.734000000000002</v>
      </c>
      <c r="M42" s="303">
        <v>31.901</v>
      </c>
      <c r="N42" s="303">
        <v>31.157</v>
      </c>
      <c r="O42" s="303">
        <v>28.908999999999999</v>
      </c>
      <c r="P42" s="303">
        <v>29.969000000000001</v>
      </c>
      <c r="Q42" s="303">
        <v>28.446999999999999</v>
      </c>
      <c r="R42" s="303">
        <v>28.216000000000001</v>
      </c>
      <c r="S42" s="303">
        <v>34.375</v>
      </c>
      <c r="T42" s="303">
        <v>35.924999999999997</v>
      </c>
      <c r="U42" s="303">
        <v>34.787999999999997</v>
      </c>
      <c r="V42" s="303">
        <v>35.322000000000003</v>
      </c>
      <c r="W42" s="375"/>
      <c r="X42" s="363">
        <v>7.4</v>
      </c>
      <c r="Y42" s="363">
        <v>8.1999999999999993</v>
      </c>
      <c r="Z42" s="363">
        <v>9.1999999999999993</v>
      </c>
      <c r="AA42" s="363">
        <v>10.199999999999999</v>
      </c>
      <c r="AB42" s="363">
        <v>11.3</v>
      </c>
      <c r="AC42" s="363">
        <v>12</v>
      </c>
      <c r="AD42" s="363">
        <v>12</v>
      </c>
      <c r="AE42" s="363">
        <v>12.8</v>
      </c>
      <c r="AF42" s="363">
        <v>13.7</v>
      </c>
      <c r="AG42" s="363">
        <v>14.7</v>
      </c>
      <c r="AH42" s="363">
        <v>15.7</v>
      </c>
      <c r="AI42" s="363">
        <v>16.899999999999999</v>
      </c>
      <c r="AJ42" s="363">
        <v>18</v>
      </c>
      <c r="AK42" s="363">
        <v>19.3</v>
      </c>
      <c r="AL42" s="363">
        <v>20.7</v>
      </c>
      <c r="AM42" s="363">
        <v>22.2</v>
      </c>
      <c r="AN42" s="363">
        <v>23.8</v>
      </c>
      <c r="AO42" s="363">
        <v>23</v>
      </c>
      <c r="AP42" s="363">
        <v>23.7</v>
      </c>
      <c r="AQ42" s="363">
        <v>25</v>
      </c>
      <c r="AR42" s="363">
        <v>26.4</v>
      </c>
      <c r="AS42" s="363">
        <v>27.9</v>
      </c>
      <c r="AT42" s="364">
        <v>29.7</v>
      </c>
    </row>
    <row r="43" spans="1:46" x14ac:dyDescent="0.35">
      <c r="A43" s="99" t="s">
        <v>133</v>
      </c>
      <c r="B43" s="303">
        <v>11.247999999999999</v>
      </c>
      <c r="C43" s="303">
        <v>11.984</v>
      </c>
      <c r="D43" s="303">
        <v>10.534000000000001</v>
      </c>
      <c r="E43" s="303">
        <v>11.34</v>
      </c>
      <c r="F43" s="303">
        <v>9.9250000000000007</v>
      </c>
      <c r="G43" s="303">
        <v>12.893000000000001</v>
      </c>
      <c r="H43" s="303">
        <v>9.3450000000000006</v>
      </c>
      <c r="I43" s="303">
        <v>8.5109999999999992</v>
      </c>
      <c r="J43" s="303">
        <v>8.0630000000000006</v>
      </c>
      <c r="K43" s="303">
        <v>7.46</v>
      </c>
      <c r="L43" s="303">
        <v>8.3249999999999993</v>
      </c>
      <c r="M43" s="303">
        <v>8.7880000000000003</v>
      </c>
      <c r="N43" s="303">
        <v>19.995999999999999</v>
      </c>
      <c r="O43" s="303">
        <v>23.474</v>
      </c>
      <c r="P43" s="303">
        <v>22.812000000000001</v>
      </c>
      <c r="Q43" s="303">
        <v>21.6</v>
      </c>
      <c r="R43" s="303">
        <v>22.428000000000001</v>
      </c>
      <c r="S43" s="303">
        <v>20.600999999999999</v>
      </c>
      <c r="T43" s="303">
        <v>17.081</v>
      </c>
      <c r="U43" s="303">
        <v>15.214</v>
      </c>
      <c r="V43" s="303">
        <v>13.099</v>
      </c>
      <c r="W43" s="375"/>
      <c r="X43" s="363">
        <v>0.1</v>
      </c>
      <c r="Y43" s="363">
        <v>0.1</v>
      </c>
      <c r="Z43" s="363">
        <v>0.1</v>
      </c>
      <c r="AA43" s="363">
        <v>0.1</v>
      </c>
      <c r="AB43" s="363">
        <v>0.1</v>
      </c>
      <c r="AC43" s="363">
        <v>0.1</v>
      </c>
      <c r="AD43" s="363">
        <v>0.1</v>
      </c>
      <c r="AE43" s="363">
        <v>0.1</v>
      </c>
      <c r="AF43" s="363">
        <v>0.1</v>
      </c>
      <c r="AG43" s="363">
        <v>0.2</v>
      </c>
      <c r="AH43" s="363">
        <v>0.2</v>
      </c>
      <c r="AI43" s="363">
        <v>0.2</v>
      </c>
      <c r="AJ43" s="363">
        <v>0.2</v>
      </c>
      <c r="AK43" s="363">
        <v>0.2</v>
      </c>
      <c r="AL43" s="363">
        <v>0.2</v>
      </c>
      <c r="AM43" s="363">
        <v>0.2</v>
      </c>
      <c r="AN43" s="363">
        <v>0.2</v>
      </c>
      <c r="AO43" s="363">
        <v>0.2</v>
      </c>
      <c r="AP43" s="363">
        <v>0.2</v>
      </c>
      <c r="AQ43" s="363">
        <v>0.2</v>
      </c>
      <c r="AR43" s="363">
        <v>0.2</v>
      </c>
      <c r="AS43" s="363">
        <v>0.2</v>
      </c>
      <c r="AT43" s="364">
        <v>0.2</v>
      </c>
    </row>
    <row r="44" spans="1:46" x14ac:dyDescent="0.35">
      <c r="A44" s="99" t="s">
        <v>405</v>
      </c>
      <c r="B44" s="303">
        <v>90.147999999999996</v>
      </c>
      <c r="C44" s="303">
        <v>80.653000000000006</v>
      </c>
      <c r="D44" s="303">
        <v>73.203000000000003</v>
      </c>
      <c r="E44" s="303">
        <v>60.006999999999998</v>
      </c>
      <c r="F44" s="303">
        <v>55.93</v>
      </c>
      <c r="G44" s="303">
        <v>51.722999999999999</v>
      </c>
      <c r="H44" s="303">
        <v>51.823</v>
      </c>
      <c r="I44" s="303">
        <v>49.314999999999998</v>
      </c>
      <c r="J44" s="303">
        <v>43.005000000000003</v>
      </c>
      <c r="K44" s="303">
        <v>46.103000000000002</v>
      </c>
      <c r="L44" s="303">
        <v>49.493000000000002</v>
      </c>
      <c r="M44" s="303">
        <v>53.533999999999999</v>
      </c>
      <c r="N44" s="303">
        <v>53.052</v>
      </c>
      <c r="O44" s="303">
        <v>54.473999999999997</v>
      </c>
      <c r="P44" s="303">
        <v>57.198</v>
      </c>
      <c r="Q44" s="303">
        <v>60.588000000000001</v>
      </c>
      <c r="R44" s="303">
        <v>69.129000000000005</v>
      </c>
      <c r="S44" s="303">
        <v>75.971999999999994</v>
      </c>
      <c r="T44" s="303">
        <v>92.358000000000004</v>
      </c>
      <c r="U44" s="303">
        <v>128.51400000000001</v>
      </c>
      <c r="V44" s="303">
        <v>121.748</v>
      </c>
      <c r="W44" s="375"/>
      <c r="X44" s="363">
        <v>5.9</v>
      </c>
      <c r="Y44" s="363">
        <v>6.3</v>
      </c>
      <c r="Z44" s="363">
        <v>6.7</v>
      </c>
      <c r="AA44" s="363">
        <v>6.7</v>
      </c>
      <c r="AB44" s="363">
        <v>7.9</v>
      </c>
      <c r="AC44" s="363">
        <v>8.5</v>
      </c>
      <c r="AD44" s="363">
        <v>9.1999999999999993</v>
      </c>
      <c r="AE44" s="363">
        <v>9.9</v>
      </c>
      <c r="AF44" s="363">
        <v>10.7</v>
      </c>
      <c r="AG44" s="363">
        <v>11.5</v>
      </c>
      <c r="AH44" s="363">
        <v>12.5</v>
      </c>
      <c r="AI44" s="363">
        <v>13.4</v>
      </c>
      <c r="AJ44" s="363">
        <v>14.4</v>
      </c>
      <c r="AK44" s="363">
        <v>15.4</v>
      </c>
      <c r="AL44" s="363">
        <v>16.5</v>
      </c>
      <c r="AM44" s="363">
        <v>17.5</v>
      </c>
      <c r="AN44" s="363">
        <v>18.399999999999999</v>
      </c>
      <c r="AO44" s="363">
        <v>19.100000000000001</v>
      </c>
      <c r="AP44" s="363">
        <v>19.7</v>
      </c>
      <c r="AQ44" s="363">
        <v>20.6</v>
      </c>
      <c r="AR44" s="363">
        <v>21.3</v>
      </c>
      <c r="AS44" s="363">
        <v>22.2</v>
      </c>
      <c r="AT44" s="364">
        <v>23.1</v>
      </c>
    </row>
    <row r="45" spans="1:46" x14ac:dyDescent="0.35">
      <c r="A45" s="99" t="s">
        <v>135</v>
      </c>
      <c r="B45" s="303">
        <v>150.10400000000001</v>
      </c>
      <c r="C45" s="303">
        <v>130.12299999999999</v>
      </c>
      <c r="D45" s="303">
        <v>122.28400000000001</v>
      </c>
      <c r="E45" s="303">
        <v>105.97799999999999</v>
      </c>
      <c r="F45" s="303">
        <v>79.525000000000006</v>
      </c>
      <c r="G45" s="303">
        <v>61.481999999999999</v>
      </c>
      <c r="H45" s="303">
        <v>57.994999999999997</v>
      </c>
      <c r="I45" s="303">
        <v>55.908000000000001</v>
      </c>
      <c r="J45" s="303">
        <v>51.331000000000003</v>
      </c>
      <c r="K45" s="303">
        <v>39.076000000000001</v>
      </c>
      <c r="L45" s="303">
        <v>37.107999999999997</v>
      </c>
      <c r="M45" s="303">
        <v>35.222000000000001</v>
      </c>
      <c r="N45" s="303">
        <v>36.374000000000002</v>
      </c>
      <c r="O45" s="303">
        <v>38.334000000000003</v>
      </c>
      <c r="P45" s="303">
        <v>38.47</v>
      </c>
      <c r="Q45" s="303">
        <v>40.414999999999999</v>
      </c>
      <c r="R45" s="303">
        <v>38.753</v>
      </c>
      <c r="S45" s="303">
        <v>39.276000000000003</v>
      </c>
      <c r="T45" s="303">
        <v>65.531000000000006</v>
      </c>
      <c r="U45" s="303">
        <v>59.978999999999999</v>
      </c>
      <c r="V45" s="303">
        <v>57.54</v>
      </c>
      <c r="W45" s="375"/>
      <c r="X45" s="363">
        <v>18</v>
      </c>
      <c r="Y45" s="363">
        <v>20.5</v>
      </c>
      <c r="Z45" s="363">
        <v>23.3</v>
      </c>
      <c r="AA45" s="363">
        <v>26.4</v>
      </c>
      <c r="AB45" s="363">
        <v>29.7</v>
      </c>
      <c r="AC45" s="363">
        <v>33.1</v>
      </c>
      <c r="AD45" s="363">
        <v>36.6</v>
      </c>
      <c r="AE45" s="363">
        <v>40.4</v>
      </c>
      <c r="AF45" s="363">
        <v>43.8</v>
      </c>
      <c r="AG45" s="363">
        <v>46.8</v>
      </c>
      <c r="AH45" s="363">
        <v>50.3</v>
      </c>
      <c r="AI45" s="363">
        <v>54.4</v>
      </c>
      <c r="AJ45" s="363">
        <v>58.5</v>
      </c>
      <c r="AK45" s="363">
        <v>62.4</v>
      </c>
      <c r="AL45" s="363">
        <v>66.099999999999994</v>
      </c>
      <c r="AM45" s="363">
        <v>70.2</v>
      </c>
      <c r="AN45" s="363">
        <v>74.900000000000006</v>
      </c>
      <c r="AO45" s="363">
        <v>77.900000000000006</v>
      </c>
      <c r="AP45" s="363">
        <v>75.099999999999994</v>
      </c>
      <c r="AQ45" s="363">
        <v>64</v>
      </c>
      <c r="AR45" s="363">
        <v>61.6</v>
      </c>
      <c r="AS45" s="363">
        <v>63.1</v>
      </c>
      <c r="AT45" s="364">
        <v>64.7</v>
      </c>
    </row>
    <row r="46" spans="1:46" x14ac:dyDescent="0.35">
      <c r="A46" s="99" t="s">
        <v>136</v>
      </c>
      <c r="B46" s="303">
        <v>52.973999999999997</v>
      </c>
      <c r="C46" s="303">
        <v>51.323999999999998</v>
      </c>
      <c r="D46" s="303">
        <v>45.133000000000003</v>
      </c>
      <c r="E46" s="303">
        <v>42.869</v>
      </c>
      <c r="F46" s="303">
        <v>37.884999999999998</v>
      </c>
      <c r="G46" s="303">
        <v>36.756999999999998</v>
      </c>
      <c r="H46" s="303">
        <v>39.462000000000003</v>
      </c>
      <c r="I46" s="303">
        <v>35.390999999999998</v>
      </c>
      <c r="J46" s="303">
        <v>32.424999999999997</v>
      </c>
      <c r="K46" s="303">
        <v>34.515000000000001</v>
      </c>
      <c r="L46" s="303">
        <v>31.899000000000001</v>
      </c>
      <c r="M46" s="303">
        <v>27.550999999999998</v>
      </c>
      <c r="N46" s="303">
        <v>25.73</v>
      </c>
      <c r="O46" s="303">
        <v>24.957000000000001</v>
      </c>
      <c r="P46" s="303">
        <v>24.989000000000001</v>
      </c>
      <c r="Q46" s="303">
        <v>31.088000000000001</v>
      </c>
      <c r="R46" s="303">
        <v>34.03</v>
      </c>
      <c r="S46" s="303">
        <v>43.307000000000002</v>
      </c>
      <c r="T46" s="303">
        <v>43.284999999999997</v>
      </c>
      <c r="U46" s="303">
        <v>43.100999999999999</v>
      </c>
      <c r="V46" s="303">
        <v>46.716999999999999</v>
      </c>
      <c r="W46" s="375"/>
      <c r="X46" s="363">
        <v>14.5</v>
      </c>
      <c r="Y46" s="363">
        <v>15.3</v>
      </c>
      <c r="Z46" s="363">
        <v>16</v>
      </c>
      <c r="AA46" s="363">
        <v>16.8</v>
      </c>
      <c r="AB46" s="363">
        <v>17.8</v>
      </c>
      <c r="AC46" s="363">
        <v>19</v>
      </c>
      <c r="AD46" s="363">
        <v>20.2</v>
      </c>
      <c r="AE46" s="363">
        <v>21.3</v>
      </c>
      <c r="AF46" s="363">
        <v>22.3</v>
      </c>
      <c r="AG46" s="363">
        <v>23</v>
      </c>
      <c r="AH46" s="363">
        <v>23.5</v>
      </c>
      <c r="AI46" s="363">
        <v>24.1</v>
      </c>
      <c r="AJ46" s="363">
        <v>24</v>
      </c>
      <c r="AK46" s="363">
        <v>24.6</v>
      </c>
      <c r="AL46" s="363">
        <v>26.1</v>
      </c>
      <c r="AM46" s="363">
        <v>27.8</v>
      </c>
      <c r="AN46" s="363">
        <v>28.7</v>
      </c>
      <c r="AO46" s="363">
        <v>29.3</v>
      </c>
      <c r="AP46" s="363">
        <v>30.5</v>
      </c>
      <c r="AQ46" s="363">
        <v>32.1</v>
      </c>
      <c r="AR46" s="363">
        <v>33.5</v>
      </c>
      <c r="AS46" s="363">
        <v>35.1</v>
      </c>
      <c r="AT46" s="364">
        <v>36.9</v>
      </c>
    </row>
    <row r="47" spans="1:46" x14ac:dyDescent="0.35">
      <c r="A47" s="99" t="s">
        <v>137</v>
      </c>
      <c r="B47" s="303">
        <v>61.326999999999998</v>
      </c>
      <c r="C47" s="303">
        <v>58.210999999999999</v>
      </c>
      <c r="D47" s="303">
        <v>44.673999999999999</v>
      </c>
      <c r="E47" s="303">
        <v>42.305</v>
      </c>
      <c r="F47" s="303">
        <v>33.018999999999998</v>
      </c>
      <c r="G47" s="303">
        <v>28.925999999999998</v>
      </c>
      <c r="H47" s="303">
        <v>18.864999999999998</v>
      </c>
      <c r="I47" s="303">
        <v>22.948</v>
      </c>
      <c r="J47" s="303">
        <v>18.344000000000001</v>
      </c>
      <c r="K47" s="303">
        <v>15.221</v>
      </c>
      <c r="L47" s="303">
        <v>13.473000000000001</v>
      </c>
      <c r="M47" s="303">
        <v>10.462999999999999</v>
      </c>
      <c r="N47" s="303">
        <v>8.9610000000000003</v>
      </c>
      <c r="O47" s="303">
        <v>7.0659999999999998</v>
      </c>
      <c r="P47" s="303">
        <v>8.4659999999999993</v>
      </c>
      <c r="Q47" s="303">
        <v>7.8789999999999996</v>
      </c>
      <c r="R47" s="303">
        <v>7.87</v>
      </c>
      <c r="S47" s="303">
        <v>13.516</v>
      </c>
      <c r="T47" s="303">
        <v>15.356</v>
      </c>
      <c r="U47" s="303">
        <v>16.919</v>
      </c>
      <c r="V47" s="303">
        <v>22.23</v>
      </c>
      <c r="W47" s="375"/>
      <c r="X47" s="363">
        <v>0.7</v>
      </c>
      <c r="Y47" s="363">
        <v>0.8</v>
      </c>
      <c r="Z47" s="363">
        <v>0.8</v>
      </c>
      <c r="AA47" s="363">
        <v>0.9</v>
      </c>
      <c r="AB47" s="363">
        <v>0.9</v>
      </c>
      <c r="AC47" s="363">
        <v>1</v>
      </c>
      <c r="AD47" s="363">
        <v>1</v>
      </c>
      <c r="AE47" s="363">
        <v>1.1000000000000001</v>
      </c>
      <c r="AF47" s="363">
        <v>1.2</v>
      </c>
      <c r="AG47" s="363">
        <v>1.2</v>
      </c>
      <c r="AH47" s="363">
        <v>1.3</v>
      </c>
      <c r="AI47" s="363">
        <v>1.3</v>
      </c>
      <c r="AJ47" s="363">
        <v>1.3</v>
      </c>
      <c r="AK47" s="363">
        <v>1.4</v>
      </c>
      <c r="AL47" s="363">
        <v>1.4</v>
      </c>
      <c r="AM47" s="363">
        <v>1.5</v>
      </c>
      <c r="AN47" s="363">
        <v>1.5</v>
      </c>
      <c r="AO47" s="363">
        <v>1.4</v>
      </c>
      <c r="AP47" s="363">
        <v>1.4</v>
      </c>
      <c r="AQ47" s="363">
        <v>1.4</v>
      </c>
      <c r="AR47" s="363">
        <v>1.4</v>
      </c>
      <c r="AS47" s="363">
        <v>1.4</v>
      </c>
      <c r="AT47" s="364">
        <v>1.5</v>
      </c>
    </row>
    <row r="48" spans="1:46" x14ac:dyDescent="0.35">
      <c r="A48" s="99" t="s">
        <v>138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>
        <v>2E-3</v>
      </c>
      <c r="L48" s="303">
        <v>0.45600000000000002</v>
      </c>
      <c r="M48" s="303">
        <v>1.5249999999999999</v>
      </c>
      <c r="N48" s="303">
        <v>2.9420000000000002</v>
      </c>
      <c r="O48" s="303">
        <v>4.6760000000000002</v>
      </c>
      <c r="P48" s="303">
        <v>6.66</v>
      </c>
      <c r="Q48" s="303">
        <v>9.2650000000000006</v>
      </c>
      <c r="R48" s="303">
        <v>9.5250000000000004</v>
      </c>
      <c r="S48" s="303">
        <v>10.111000000000001</v>
      </c>
      <c r="T48" s="303">
        <v>6.5339999999999998</v>
      </c>
      <c r="U48" s="303">
        <v>5.5890000000000004</v>
      </c>
      <c r="V48" s="303">
        <v>16.407</v>
      </c>
      <c r="W48" s="375"/>
      <c r="X48" s="363">
        <v>0.9</v>
      </c>
      <c r="Y48" s="363">
        <v>0.9</v>
      </c>
      <c r="Z48" s="363">
        <v>0.9</v>
      </c>
      <c r="AA48" s="363">
        <v>0.9</v>
      </c>
      <c r="AB48" s="363">
        <v>1</v>
      </c>
      <c r="AC48" s="363">
        <v>1.1000000000000001</v>
      </c>
      <c r="AD48" s="363">
        <v>1.2</v>
      </c>
      <c r="AE48" s="363">
        <v>1.3</v>
      </c>
      <c r="AF48" s="363">
        <v>1.4</v>
      </c>
      <c r="AG48" s="363">
        <v>1.4</v>
      </c>
      <c r="AH48" s="363">
        <v>1.5</v>
      </c>
      <c r="AI48" s="363">
        <v>1.6</v>
      </c>
      <c r="AJ48" s="363">
        <v>1.6</v>
      </c>
      <c r="AK48" s="363">
        <v>1.6</v>
      </c>
      <c r="AL48" s="363">
        <v>1.6</v>
      </c>
      <c r="AM48" s="363">
        <v>1.6</v>
      </c>
      <c r="AN48" s="363">
        <v>2</v>
      </c>
      <c r="AO48" s="363">
        <v>2.6</v>
      </c>
      <c r="AP48" s="363">
        <v>2.7</v>
      </c>
      <c r="AQ48" s="363">
        <v>2.2000000000000002</v>
      </c>
      <c r="AR48" s="363">
        <v>1.8</v>
      </c>
      <c r="AS48" s="363">
        <v>1.7</v>
      </c>
      <c r="AT48" s="364">
        <v>1.7</v>
      </c>
    </row>
    <row r="49" spans="1:46" x14ac:dyDescent="0.35">
      <c r="A49" s="99" t="s">
        <v>139</v>
      </c>
      <c r="B49" s="303"/>
      <c r="C49" s="303"/>
      <c r="D49" s="303">
        <v>37.408000000000001</v>
      </c>
      <c r="E49" s="303">
        <v>37.494</v>
      </c>
      <c r="F49" s="303">
        <v>32.398000000000003</v>
      </c>
      <c r="G49" s="303">
        <v>19.757999999999999</v>
      </c>
      <c r="H49" s="303">
        <v>20.565000000000001</v>
      </c>
      <c r="I49" s="303">
        <v>21.059000000000001</v>
      </c>
      <c r="J49" s="303">
        <v>19.097999999999999</v>
      </c>
      <c r="K49" s="303">
        <v>19.274999999999999</v>
      </c>
      <c r="L49" s="303">
        <v>17.79</v>
      </c>
      <c r="M49" s="303">
        <v>16.387</v>
      </c>
      <c r="N49" s="303">
        <v>14.37</v>
      </c>
      <c r="O49" s="303">
        <v>11.489000000000001</v>
      </c>
      <c r="P49" s="303">
        <v>12.05</v>
      </c>
      <c r="Q49" s="303">
        <v>11.858000000000001</v>
      </c>
      <c r="R49" s="303">
        <v>11.537000000000001</v>
      </c>
      <c r="S49" s="303">
        <v>12.266999999999999</v>
      </c>
      <c r="T49" s="303">
        <v>11.538</v>
      </c>
      <c r="U49" s="303">
        <v>10.071999999999999</v>
      </c>
      <c r="V49" s="303">
        <v>7.9980000000000002</v>
      </c>
      <c r="W49" s="37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8"/>
      <c r="AT49" s="361"/>
    </row>
    <row r="50" spans="1:46" x14ac:dyDescent="0.35">
      <c r="A50" s="362" t="s">
        <v>140</v>
      </c>
      <c r="B50" s="303">
        <v>56.823</v>
      </c>
      <c r="C50" s="303">
        <v>52.067999999999998</v>
      </c>
      <c r="D50" s="303">
        <v>43.801000000000002</v>
      </c>
      <c r="E50" s="303">
        <v>40.841999999999999</v>
      </c>
      <c r="F50" s="303">
        <v>40.408000000000001</v>
      </c>
      <c r="G50" s="303">
        <v>36.420999999999999</v>
      </c>
      <c r="H50" s="303">
        <v>49.841999999999999</v>
      </c>
      <c r="I50" s="303">
        <v>42.38</v>
      </c>
      <c r="J50" s="303">
        <v>45.725999999999999</v>
      </c>
      <c r="K50" s="303">
        <v>47.576999999999998</v>
      </c>
      <c r="L50" s="303">
        <v>48.432000000000002</v>
      </c>
      <c r="M50" s="303">
        <v>48.95</v>
      </c>
      <c r="N50" s="303">
        <v>57.05</v>
      </c>
      <c r="O50" s="303">
        <v>75.349000000000004</v>
      </c>
      <c r="P50" s="303">
        <v>83.997</v>
      </c>
      <c r="Q50" s="303">
        <v>89.534999999999997</v>
      </c>
      <c r="R50" s="303">
        <v>94.608999999999995</v>
      </c>
      <c r="S50" s="303">
        <v>89.474000000000004</v>
      </c>
      <c r="T50" s="303">
        <v>74.426000000000002</v>
      </c>
      <c r="U50" s="303">
        <v>66.031000000000006</v>
      </c>
      <c r="V50" s="303">
        <v>66.415000000000006</v>
      </c>
      <c r="W50" s="375"/>
      <c r="X50" s="363">
        <v>40.6</v>
      </c>
      <c r="Y50" s="363">
        <v>42.5</v>
      </c>
      <c r="Z50" s="363">
        <v>44.7</v>
      </c>
      <c r="AA50" s="363">
        <v>46.8</v>
      </c>
      <c r="AB50" s="363">
        <v>48.4</v>
      </c>
      <c r="AC50" s="363">
        <v>50.3</v>
      </c>
      <c r="AD50" s="363">
        <v>51.1</v>
      </c>
      <c r="AE50" s="363">
        <v>53.2</v>
      </c>
      <c r="AF50" s="363">
        <v>45.1</v>
      </c>
      <c r="AG50" s="363">
        <v>44.6</v>
      </c>
      <c r="AH50" s="363">
        <v>47</v>
      </c>
      <c r="AI50" s="363">
        <v>41.7</v>
      </c>
      <c r="AJ50" s="363">
        <v>26.7</v>
      </c>
      <c r="AK50" s="363">
        <v>22.7</v>
      </c>
      <c r="AL50" s="363">
        <v>20.3</v>
      </c>
      <c r="AM50" s="363">
        <v>20.100000000000001</v>
      </c>
      <c r="AN50" s="363">
        <v>20.399999999999999</v>
      </c>
      <c r="AO50" s="363">
        <v>20.6</v>
      </c>
      <c r="AP50" s="363">
        <v>20.399999999999999</v>
      </c>
      <c r="AQ50" s="363">
        <v>20.7</v>
      </c>
      <c r="AR50" s="363">
        <v>20.6</v>
      </c>
      <c r="AS50" s="363">
        <v>21.4</v>
      </c>
      <c r="AT50" s="364">
        <v>22.3</v>
      </c>
    </row>
    <row r="51" spans="1:46" x14ac:dyDescent="0.35">
      <c r="A51" s="244" t="s">
        <v>141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238"/>
      <c r="W51" s="37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8"/>
      <c r="AT51" s="361"/>
    </row>
    <row r="52" spans="1:46" x14ac:dyDescent="0.35">
      <c r="A52" s="99" t="s">
        <v>142</v>
      </c>
      <c r="B52" s="303">
        <v>37.793999999999997</v>
      </c>
      <c r="C52" s="303">
        <v>30.449000000000002</v>
      </c>
      <c r="D52" s="303">
        <v>29.709</v>
      </c>
      <c r="E52" s="303">
        <v>32.162999999999997</v>
      </c>
      <c r="F52" s="303">
        <v>30.190999999999999</v>
      </c>
      <c r="G52" s="303">
        <v>32.747</v>
      </c>
      <c r="H52" s="303">
        <v>18.268999999999998</v>
      </c>
      <c r="I52" s="303">
        <v>23.22</v>
      </c>
      <c r="J52" s="303">
        <v>21.341999999999999</v>
      </c>
      <c r="K52" s="303">
        <v>22.789000000000001</v>
      </c>
      <c r="L52" s="303">
        <v>24.38</v>
      </c>
      <c r="M52" s="303">
        <v>20.802</v>
      </c>
      <c r="N52" s="303">
        <v>21.741</v>
      </c>
      <c r="O52" s="303">
        <v>21.553000000000001</v>
      </c>
      <c r="P52" s="303">
        <v>18.940999999999999</v>
      </c>
      <c r="Q52" s="303">
        <v>21.54</v>
      </c>
      <c r="R52" s="303">
        <v>25.431000000000001</v>
      </c>
      <c r="S52" s="303">
        <v>22.018000000000001</v>
      </c>
      <c r="T52" s="303">
        <v>25.597000000000001</v>
      </c>
      <c r="U52" s="303">
        <v>23.937000000000001</v>
      </c>
      <c r="V52" s="303">
        <v>19.628</v>
      </c>
      <c r="W52" s="375"/>
      <c r="X52" s="363">
        <v>11</v>
      </c>
      <c r="Y52" s="363">
        <v>11</v>
      </c>
      <c r="Z52" s="363">
        <v>11.4</v>
      </c>
      <c r="AA52" s="363">
        <v>11.7</v>
      </c>
      <c r="AB52" s="363">
        <v>12.2</v>
      </c>
      <c r="AC52" s="363">
        <v>12.7</v>
      </c>
      <c r="AD52" s="363">
        <v>13.1</v>
      </c>
      <c r="AE52" s="363">
        <v>13</v>
      </c>
      <c r="AF52" s="363">
        <v>13.6</v>
      </c>
      <c r="AG52" s="363">
        <v>13.7</v>
      </c>
      <c r="AH52" s="363">
        <v>14.2</v>
      </c>
      <c r="AI52" s="363">
        <v>14.6</v>
      </c>
      <c r="AJ52" s="363">
        <v>14.8</v>
      </c>
      <c r="AK52" s="363">
        <v>15.2</v>
      </c>
      <c r="AL52" s="363">
        <v>15.5</v>
      </c>
      <c r="AM52" s="363">
        <v>15.7</v>
      </c>
      <c r="AN52" s="363">
        <v>15.3</v>
      </c>
      <c r="AO52" s="363">
        <v>14.9</v>
      </c>
      <c r="AP52" s="363">
        <v>14.5</v>
      </c>
      <c r="AQ52" s="363">
        <v>14.3</v>
      </c>
      <c r="AR52" s="363">
        <v>14.2</v>
      </c>
      <c r="AS52" s="363">
        <v>14.2</v>
      </c>
      <c r="AT52" s="364">
        <v>14.4</v>
      </c>
    </row>
    <row r="53" spans="1:46" x14ac:dyDescent="0.35">
      <c r="A53" s="249" t="s">
        <v>143</v>
      </c>
      <c r="B53" s="250">
        <f>SUMPRODUCT(B5:B37,X5:X37)/SUM(X5:X37)</f>
        <v>62.353410581222022</v>
      </c>
      <c r="C53" s="250">
        <f t="shared" ref="C53:T53" si="0">SUMPRODUCT(C5:C37,Y5:Y37)/SUM(Y5:Y37)</f>
        <v>58.918466157584199</v>
      </c>
      <c r="D53" s="250">
        <f t="shared" si="0"/>
        <v>48.389529900863458</v>
      </c>
      <c r="E53" s="250">
        <f t="shared" si="0"/>
        <v>34.201903292791464</v>
      </c>
      <c r="F53" s="250">
        <f t="shared" si="0"/>
        <v>28.057952979770366</v>
      </c>
      <c r="G53" s="250">
        <f t="shared" si="0"/>
        <v>28.89819882742799</v>
      </c>
      <c r="H53" s="250">
        <f t="shared" si="0"/>
        <v>34.707181507684801</v>
      </c>
      <c r="I53" s="250">
        <f t="shared" si="0"/>
        <v>27.792426047565108</v>
      </c>
      <c r="J53" s="250">
        <f t="shared" si="0"/>
        <v>26.151994400172288</v>
      </c>
      <c r="K53" s="250">
        <f t="shared" si="0"/>
        <v>27.049077663934426</v>
      </c>
      <c r="L53" s="250">
        <f t="shared" si="0"/>
        <v>31.269410575427671</v>
      </c>
      <c r="M53" s="250">
        <f t="shared" si="0"/>
        <v>36.963463467829882</v>
      </c>
      <c r="N53" s="250">
        <f t="shared" si="0"/>
        <v>47.433787119234125</v>
      </c>
      <c r="O53" s="250">
        <f t="shared" si="0"/>
        <v>62.940291124260334</v>
      </c>
      <c r="P53" s="250">
        <f t="shared" si="0"/>
        <v>61.639896283070918</v>
      </c>
      <c r="Q53" s="250">
        <f t="shared" si="0"/>
        <v>60.23648682363951</v>
      </c>
      <c r="R53" s="250">
        <f t="shared" si="0"/>
        <v>60.335658225951441</v>
      </c>
      <c r="S53" s="250">
        <f t="shared" si="0"/>
        <v>68.585792633627776</v>
      </c>
      <c r="T53" s="250">
        <f t="shared" si="0"/>
        <v>59.411384615384613</v>
      </c>
      <c r="U53" s="250">
        <f>SUMPRODUCT(U5:U37,AQ5:AQ37)/SUM(AQ5:AQ37)</f>
        <v>52.734032055749154</v>
      </c>
      <c r="V53" s="250">
        <f>SUMPRODUCT(V5:V37,AR5:AR37)/SUM(AR5:AR37)</f>
        <v>53.758395103938732</v>
      </c>
    </row>
    <row r="54" spans="1:46" x14ac:dyDescent="0.35">
      <c r="A54" s="408" t="s">
        <v>406</v>
      </c>
      <c r="B54" s="394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</row>
    <row r="55" spans="1:46" x14ac:dyDescent="0.35">
      <c r="A55" s="269" t="s">
        <v>145</v>
      </c>
      <c r="B55" s="270">
        <f>AVERAGE(B5:B37)</f>
        <v>112.66086666666668</v>
      </c>
      <c r="C55" s="270">
        <f t="shared" ref="C55:U55" si="1">AVERAGE(C5:C37)</f>
        <v>106.16796666666666</v>
      </c>
      <c r="D55" s="270">
        <f t="shared" si="1"/>
        <v>96.085033333333342</v>
      </c>
      <c r="E55" s="270">
        <f t="shared" si="1"/>
        <v>76.381299999999982</v>
      </c>
      <c r="F55" s="270">
        <f t="shared" si="1"/>
        <v>60.100833333333334</v>
      </c>
      <c r="G55" s="270">
        <f t="shared" si="1"/>
        <v>55.062099999999994</v>
      </c>
      <c r="H55" s="270">
        <f t="shared" si="1"/>
        <v>47.816516129032252</v>
      </c>
      <c r="I55" s="270">
        <f t="shared" si="1"/>
        <v>40.676419354838714</v>
      </c>
      <c r="J55" s="270">
        <f t="shared" si="1"/>
        <v>36.684000000000005</v>
      </c>
      <c r="K55" s="270">
        <f t="shared" si="1"/>
        <v>37.935937500000001</v>
      </c>
      <c r="L55" s="270">
        <f t="shared" si="1"/>
        <v>41.547937499999996</v>
      </c>
      <c r="M55" s="270">
        <f t="shared" si="1"/>
        <v>44.09115624999999</v>
      </c>
      <c r="N55" s="270">
        <f t="shared" si="1"/>
        <v>53.091093749999992</v>
      </c>
      <c r="O55" s="270">
        <f t="shared" si="1"/>
        <v>59.078781250000006</v>
      </c>
      <c r="P55" s="270">
        <f t="shared" si="1"/>
        <v>61.867062499999989</v>
      </c>
      <c r="Q55" s="270">
        <f t="shared" si="1"/>
        <v>62.682750000000006</v>
      </c>
      <c r="R55" s="270">
        <f t="shared" si="1"/>
        <v>64.660906249999996</v>
      </c>
      <c r="S55" s="270">
        <f t="shared" si="1"/>
        <v>67.475129032258067</v>
      </c>
      <c r="T55" s="270">
        <f t="shared" si="1"/>
        <v>62.538580645161282</v>
      </c>
      <c r="U55" s="270">
        <f t="shared" si="1"/>
        <v>61.526870967741942</v>
      </c>
      <c r="V55" s="270">
        <f>AVERAGE(V5:V37)</f>
        <v>62.545633333333328</v>
      </c>
    </row>
    <row r="56" spans="1:46" x14ac:dyDescent="0.35">
      <c r="A56" s="241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</row>
    <row r="57" spans="1:46" x14ac:dyDescent="0.35">
      <c r="A57" s="249" t="s">
        <v>146</v>
      </c>
      <c r="B57" s="250">
        <f>SUMPRODUCT(B39:B50,X39:X50)/SUM(X39:X50)</f>
        <v>64.1643558467742</v>
      </c>
      <c r="C57" s="250">
        <f t="shared" ref="C57:V57" si="2">SUMPRODUCT(C39:C50,Y39:Y50)/SUM(Y39:Y50)</f>
        <v>60.145421077504722</v>
      </c>
      <c r="D57" s="250">
        <f t="shared" si="2"/>
        <v>55.117577178239713</v>
      </c>
      <c r="E57" s="250">
        <f t="shared" si="2"/>
        <v>44.655134979423877</v>
      </c>
      <c r="F57" s="250">
        <f t="shared" si="2"/>
        <v>40.911871163319432</v>
      </c>
      <c r="G57" s="250">
        <f t="shared" si="2"/>
        <v>37.327066241586955</v>
      </c>
      <c r="H57" s="250">
        <f t="shared" si="2"/>
        <v>38.95827757414196</v>
      </c>
      <c r="I57" s="250">
        <f t="shared" si="2"/>
        <v>34.990316149068313</v>
      </c>
      <c r="J57" s="250">
        <f t="shared" si="2"/>
        <v>34.132910229645098</v>
      </c>
      <c r="K57" s="250">
        <f t="shared" si="2"/>
        <v>32.720016825574874</v>
      </c>
      <c r="L57" s="250">
        <f t="shared" si="2"/>
        <v>32.187186125654449</v>
      </c>
      <c r="M57" s="250">
        <f t="shared" si="2"/>
        <v>31.793398307194426</v>
      </c>
      <c r="N57" s="250">
        <f t="shared" si="2"/>
        <v>31.400542393410856</v>
      </c>
      <c r="O57" s="250">
        <f t="shared" si="2"/>
        <v>32.034071658245296</v>
      </c>
      <c r="P57" s="250">
        <f t="shared" si="2"/>
        <v>32.597622744074812</v>
      </c>
      <c r="Q57" s="250">
        <f t="shared" si="2"/>
        <v>34.122706242350056</v>
      </c>
      <c r="R57" s="250">
        <f t="shared" si="2"/>
        <v>35.881898819887795</v>
      </c>
      <c r="S57" s="250">
        <f t="shared" si="2"/>
        <v>38.45961558489865</v>
      </c>
      <c r="T57" s="250">
        <f t="shared" si="2"/>
        <v>42.741535144927539</v>
      </c>
      <c r="U57" s="250">
        <f t="shared" si="2"/>
        <v>44.060448512585808</v>
      </c>
      <c r="V57" s="250">
        <f t="shared" si="2"/>
        <v>45.835662270045127</v>
      </c>
    </row>
    <row r="58" spans="1:46" x14ac:dyDescent="0.35">
      <c r="A58" s="408" t="s">
        <v>406</v>
      </c>
      <c r="B58" s="394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</row>
    <row r="59" spans="1:46" x14ac:dyDescent="0.35">
      <c r="A59" s="269" t="s">
        <v>147</v>
      </c>
      <c r="B59" s="270">
        <f t="shared" ref="B59:U59" si="3">AVERAGE(B39:B50)</f>
        <v>84.802999999999997</v>
      </c>
      <c r="C59" s="270">
        <f t="shared" si="3"/>
        <v>79.059200000000004</v>
      </c>
      <c r="D59" s="270">
        <f t="shared" si="3"/>
        <v>67.234000000000009</v>
      </c>
      <c r="E59" s="270">
        <f t="shared" si="3"/>
        <v>47.010272727272721</v>
      </c>
      <c r="F59" s="270">
        <f t="shared" si="3"/>
        <v>40.540909090909096</v>
      </c>
      <c r="G59" s="270">
        <f t="shared" si="3"/>
        <v>35.718454545454534</v>
      </c>
      <c r="H59" s="270">
        <f t="shared" si="3"/>
        <v>35.572909090909086</v>
      </c>
      <c r="I59" s="270">
        <f t="shared" si="3"/>
        <v>32.958818181818181</v>
      </c>
      <c r="J59" s="270">
        <f t="shared" si="3"/>
        <v>32.157454545454549</v>
      </c>
      <c r="K59" s="270">
        <f t="shared" si="3"/>
        <v>29.66225</v>
      </c>
      <c r="L59" s="270">
        <f t="shared" si="3"/>
        <v>31.353500000000007</v>
      </c>
      <c r="M59" s="270">
        <f t="shared" si="3"/>
        <v>30.878083333333333</v>
      </c>
      <c r="N59" s="270">
        <f t="shared" si="3"/>
        <v>32.129750000000008</v>
      </c>
      <c r="O59" s="270">
        <f t="shared" si="3"/>
        <v>35.179999999999993</v>
      </c>
      <c r="P59" s="270">
        <f t="shared" si="3"/>
        <v>36.053249999999998</v>
      </c>
      <c r="Q59" s="270">
        <f t="shared" si="3"/>
        <v>37.581916666666672</v>
      </c>
      <c r="R59" s="270">
        <f t="shared" si="3"/>
        <v>38.388999999999989</v>
      </c>
      <c r="S59" s="270">
        <f t="shared" si="3"/>
        <v>41.964416666666672</v>
      </c>
      <c r="T59" s="270">
        <f t="shared" si="3"/>
        <v>48.187909090909102</v>
      </c>
      <c r="U59" s="270">
        <f t="shared" si="3"/>
        <v>49.581545454545449</v>
      </c>
      <c r="V59" s="270">
        <f t="shared" ref="V59" si="4">AVERAGE(V39:V50)</f>
        <v>50.026454545454541</v>
      </c>
    </row>
    <row r="60" spans="1:46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</row>
    <row r="61" spans="1:46" x14ac:dyDescent="0.35">
      <c r="A61" s="249" t="s">
        <v>148</v>
      </c>
      <c r="B61" s="250">
        <f t="shared" ref="B61:V61" si="5">SUMPRODUCT(B5:B52,X5:X52)/SUM(X5:X52)</f>
        <v>62.539969861866872</v>
      </c>
      <c r="C61" s="250">
        <f t="shared" si="5"/>
        <v>58.813628744860004</v>
      </c>
      <c r="D61" s="250">
        <f t="shared" si="5"/>
        <v>50.767307888040719</v>
      </c>
      <c r="E61" s="250">
        <f t="shared" si="5"/>
        <v>38.453812943562014</v>
      </c>
      <c r="F61" s="250">
        <f t="shared" si="5"/>
        <v>33.383038167938928</v>
      </c>
      <c r="G61" s="250">
        <f t="shared" si="5"/>
        <v>32.431370726029385</v>
      </c>
      <c r="H61" s="250">
        <f t="shared" si="5"/>
        <v>36.173664361775685</v>
      </c>
      <c r="I61" s="250">
        <f t="shared" si="5"/>
        <v>30.70070560206053</v>
      </c>
      <c r="J61" s="250">
        <f t="shared" si="5"/>
        <v>29.362256517461873</v>
      </c>
      <c r="K61" s="250">
        <f t="shared" si="5"/>
        <v>29.337198182453673</v>
      </c>
      <c r="L61" s="250">
        <f t="shared" si="5"/>
        <v>31.546986492422565</v>
      </c>
      <c r="M61" s="250">
        <f t="shared" si="5"/>
        <v>34.570527573719595</v>
      </c>
      <c r="N61" s="250">
        <f t="shared" si="5"/>
        <v>40.449677078135899</v>
      </c>
      <c r="O61" s="250">
        <f t="shared" si="5"/>
        <v>49.423685442855749</v>
      </c>
      <c r="P61" s="250">
        <f t="shared" si="5"/>
        <v>48.796676408612008</v>
      </c>
      <c r="Q61" s="250">
        <f t="shared" si="5"/>
        <v>48.548455020920521</v>
      </c>
      <c r="R61" s="250">
        <f t="shared" si="5"/>
        <v>49.353506252084003</v>
      </c>
      <c r="S61" s="250">
        <f t="shared" si="5"/>
        <v>54.744985170012271</v>
      </c>
      <c r="T61" s="250">
        <f t="shared" si="5"/>
        <v>51.69968387969444</v>
      </c>
      <c r="U61" s="250">
        <f t="shared" si="5"/>
        <v>48.626592737902932</v>
      </c>
      <c r="V61" s="250">
        <f t="shared" si="5"/>
        <v>49.937473289951576</v>
      </c>
    </row>
    <row r="62" spans="1:46" x14ac:dyDescent="0.35">
      <c r="A62" s="408" t="s">
        <v>406</v>
      </c>
      <c r="B62" s="394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</row>
    <row r="63" spans="1:46" x14ac:dyDescent="0.35">
      <c r="A63" s="269" t="s">
        <v>149</v>
      </c>
      <c r="B63" s="270">
        <f t="shared" ref="B63:U63" si="6">AVERAGE(B5:B52)</f>
        <v>104.04024390243904</v>
      </c>
      <c r="C63" s="270">
        <f t="shared" si="6"/>
        <v>97.709268292682921</v>
      </c>
      <c r="D63" s="270">
        <f t="shared" si="6"/>
        <v>86.948428571428565</v>
      </c>
      <c r="E63" s="270">
        <f t="shared" si="6"/>
        <v>67.636071428571427</v>
      </c>
      <c r="F63" s="270">
        <f t="shared" si="6"/>
        <v>54.265857142857136</v>
      </c>
      <c r="G63" s="270">
        <f t="shared" si="6"/>
        <v>49.464595238095228</v>
      </c>
      <c r="H63" s="270">
        <f t="shared" si="6"/>
        <v>43.997279069767444</v>
      </c>
      <c r="I63" s="270">
        <f t="shared" si="6"/>
        <v>38.296186046511629</v>
      </c>
      <c r="J63" s="270">
        <f t="shared" si="6"/>
        <v>35.203681818181828</v>
      </c>
      <c r="K63" s="270">
        <f t="shared" si="6"/>
        <v>35.393022222222228</v>
      </c>
      <c r="L63" s="270">
        <f t="shared" si="6"/>
        <v>38.447911111111111</v>
      </c>
      <c r="M63" s="270">
        <f t="shared" si="6"/>
        <v>40.050133333333328</v>
      </c>
      <c r="N63" s="270">
        <f t="shared" si="6"/>
        <v>46.804733333333324</v>
      </c>
      <c r="O63" s="270">
        <f t="shared" si="6"/>
        <v>51.871866666666662</v>
      </c>
      <c r="P63" s="270">
        <f t="shared" si="6"/>
        <v>54.02946666666665</v>
      </c>
      <c r="Q63" s="270">
        <f t="shared" si="6"/>
        <v>55.07491111111112</v>
      </c>
      <c r="R63" s="270">
        <f t="shared" si="6"/>
        <v>56.783288888888883</v>
      </c>
      <c r="S63" s="270">
        <f t="shared" si="6"/>
        <v>59.484545454545461</v>
      </c>
      <c r="T63" s="270">
        <f t="shared" si="6"/>
        <v>58.008372093023269</v>
      </c>
      <c r="U63" s="270">
        <f t="shared" si="6"/>
        <v>57.596906976744187</v>
      </c>
      <c r="V63" s="270">
        <f t="shared" ref="V63" si="7">AVERAGE(V5:V52)</f>
        <v>58.244952380952391</v>
      </c>
    </row>
  </sheetData>
  <hyperlinks>
    <hyperlink ref="A2" location="Content!A1" display="back to content page" xr:uid="{2A0FECDE-384A-4E0B-AA96-13979CC313C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2C6B-F8A9-473B-8509-26C9226E3904}">
  <sheetPr codeName="Sheet15"/>
  <dimension ref="A1:BN63"/>
  <sheetViews>
    <sheetView showGridLines="0" zoomScaleNormal="100" workbookViewId="0">
      <pane xSplit="1" ySplit="3" topLeftCell="B28" activePane="bottomRight" state="frozen"/>
      <selection pane="topRight"/>
      <selection pane="bottomLeft"/>
      <selection pane="bottomRight" activeCell="A2" sqref="A2"/>
    </sheetView>
  </sheetViews>
  <sheetFormatPr defaultColWidth="8.54296875" defaultRowHeight="14.5" x14ac:dyDescent="0.35"/>
  <cols>
    <col min="1" max="1" width="30.1796875" style="123" bestFit="1" customWidth="1"/>
    <col min="2" max="22" width="9.1796875" style="123"/>
    <col min="23" max="23" width="8.54296875" style="233" customWidth="1"/>
    <col min="24" max="44" width="8.54296875" style="123" hidden="1" customWidth="1"/>
    <col min="45" max="47" width="8.54296875" style="123"/>
    <col min="48" max="48" width="19.6328125" style="123" bestFit="1" customWidth="1"/>
    <col min="49" max="16384" width="8.54296875" style="123"/>
  </cols>
  <sheetData>
    <row r="1" spans="1:66" ht="15.5" x14ac:dyDescent="0.35">
      <c r="A1" s="254" t="s">
        <v>91</v>
      </c>
      <c r="B1" s="254" t="s">
        <v>64</v>
      </c>
    </row>
    <row r="2" spans="1:66" x14ac:dyDescent="0.35">
      <c r="A2" s="234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1:66" x14ac:dyDescent="0.35">
      <c r="A3" s="256" t="s">
        <v>93</v>
      </c>
      <c r="B3" s="330">
        <v>2003</v>
      </c>
      <c r="C3" s="330">
        <v>2004</v>
      </c>
      <c r="D3" s="330">
        <v>2005</v>
      </c>
      <c r="E3" s="330">
        <v>2006</v>
      </c>
      <c r="F3" s="330">
        <v>2007</v>
      </c>
      <c r="G3" s="330">
        <v>2008</v>
      </c>
      <c r="H3" s="330">
        <v>2009</v>
      </c>
      <c r="I3" s="330">
        <v>2010</v>
      </c>
      <c r="J3" s="330">
        <v>2011</v>
      </c>
      <c r="K3" s="330">
        <v>2012</v>
      </c>
      <c r="L3" s="330">
        <v>2013</v>
      </c>
      <c r="M3" s="330">
        <v>2014</v>
      </c>
      <c r="N3" s="330">
        <v>2015</v>
      </c>
      <c r="O3" s="330">
        <v>2016</v>
      </c>
      <c r="P3" s="330">
        <v>2017</v>
      </c>
      <c r="Q3" s="330">
        <v>2018</v>
      </c>
      <c r="R3" s="330">
        <v>2019</v>
      </c>
      <c r="S3" s="330">
        <v>2020</v>
      </c>
      <c r="T3" s="330">
        <v>2021</v>
      </c>
      <c r="U3" s="330">
        <v>2022</v>
      </c>
      <c r="V3" s="331">
        <v>2023</v>
      </c>
      <c r="W3" s="398"/>
      <c r="X3" s="236">
        <v>2003</v>
      </c>
      <c r="Y3" s="236">
        <v>2004</v>
      </c>
      <c r="Z3" s="236">
        <v>2005</v>
      </c>
      <c r="AA3" s="236">
        <v>2006</v>
      </c>
      <c r="AB3" s="236">
        <v>2007</v>
      </c>
      <c r="AC3" s="236">
        <v>2008</v>
      </c>
      <c r="AD3" s="236">
        <v>2009</v>
      </c>
      <c r="AE3" s="236">
        <v>2010</v>
      </c>
      <c r="AF3" s="236">
        <v>2011</v>
      </c>
      <c r="AG3" s="236">
        <v>2012</v>
      </c>
      <c r="AH3" s="236">
        <v>2013</v>
      </c>
      <c r="AI3" s="236">
        <v>2014</v>
      </c>
      <c r="AJ3" s="236">
        <v>2015</v>
      </c>
      <c r="AK3" s="236">
        <v>2016</v>
      </c>
      <c r="AL3" s="236">
        <v>2017</v>
      </c>
      <c r="AM3" s="236">
        <v>2018</v>
      </c>
      <c r="AN3" s="236">
        <v>2019</v>
      </c>
      <c r="AO3" s="236">
        <v>2020</v>
      </c>
      <c r="AP3" s="236">
        <v>2021</v>
      </c>
      <c r="AQ3" s="236">
        <v>2022</v>
      </c>
      <c r="AR3" s="236">
        <v>2023</v>
      </c>
    </row>
    <row r="4" spans="1:66" x14ac:dyDescent="0.35">
      <c r="A4" s="302" t="s">
        <v>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W4" s="399"/>
      <c r="X4" s="267" t="s">
        <v>150</v>
      </c>
      <c r="Y4" s="267" t="s">
        <v>150</v>
      </c>
      <c r="Z4" s="267" t="s">
        <v>150</v>
      </c>
      <c r="AA4" s="267" t="s">
        <v>150</v>
      </c>
      <c r="AB4" s="267" t="s">
        <v>150</v>
      </c>
      <c r="AC4" s="267" t="s">
        <v>150</v>
      </c>
      <c r="AD4" s="267" t="s">
        <v>150</v>
      </c>
      <c r="AE4" s="267" t="s">
        <v>150</v>
      </c>
      <c r="AF4" s="267" t="s">
        <v>150</v>
      </c>
      <c r="AG4" s="267" t="s">
        <v>150</v>
      </c>
      <c r="AH4" s="267" t="s">
        <v>150</v>
      </c>
      <c r="AI4" s="267" t="s">
        <v>150</v>
      </c>
      <c r="AJ4" s="267" t="s">
        <v>150</v>
      </c>
      <c r="AK4" s="267" t="s">
        <v>150</v>
      </c>
      <c r="AL4" s="267" t="s">
        <v>150</v>
      </c>
      <c r="AM4" s="267" t="s">
        <v>150</v>
      </c>
      <c r="AN4" s="267" t="s">
        <v>150</v>
      </c>
      <c r="AO4" s="267" t="s">
        <v>150</v>
      </c>
      <c r="AP4" s="267" t="s">
        <v>150</v>
      </c>
      <c r="AQ4" s="267" t="s">
        <v>150</v>
      </c>
    </row>
    <row r="5" spans="1:66" x14ac:dyDescent="0.35">
      <c r="A5" s="141" t="s">
        <v>95</v>
      </c>
      <c r="B5" s="303">
        <v>0</v>
      </c>
      <c r="C5" s="303">
        <v>0</v>
      </c>
      <c r="D5" s="303">
        <v>0</v>
      </c>
      <c r="E5" s="303">
        <v>0</v>
      </c>
      <c r="F5" s="303">
        <v>0</v>
      </c>
      <c r="G5" s="303">
        <v>9.3076000000000006E-2</v>
      </c>
      <c r="H5" s="303">
        <v>0</v>
      </c>
      <c r="I5" s="303">
        <v>1.9313E-2</v>
      </c>
      <c r="J5" s="303">
        <v>0</v>
      </c>
      <c r="K5" s="303">
        <v>3.8240999999999997E-2</v>
      </c>
      <c r="L5" s="303">
        <v>3.3697999999999999E-2</v>
      </c>
      <c r="M5" s="303">
        <v>2.6932999999999999E-2</v>
      </c>
      <c r="N5" s="303">
        <v>9.4660000000000005E-3</v>
      </c>
      <c r="O5" s="303">
        <v>3.5339999999999998E-3</v>
      </c>
      <c r="P5" s="303">
        <v>8.8500000000000004E-4</v>
      </c>
      <c r="Q5" s="303">
        <v>1.805E-3</v>
      </c>
      <c r="R5" s="303">
        <v>2.7269999999999998E-3</v>
      </c>
      <c r="S5" s="303">
        <v>7.7000000000000002E-3</v>
      </c>
      <c r="T5" s="303">
        <v>1.2357E-2</v>
      </c>
      <c r="U5" s="303">
        <v>1.2914999999999999E-2</v>
      </c>
      <c r="V5" s="303">
        <v>1.3369000000000001E-2</v>
      </c>
      <c r="W5" s="400"/>
      <c r="X5" s="363">
        <v>48.8</v>
      </c>
      <c r="Y5" s="363">
        <v>54.1</v>
      </c>
      <c r="Z5" s="363">
        <v>62.3</v>
      </c>
      <c r="AA5" s="363">
        <v>69.5</v>
      </c>
      <c r="AB5" s="363">
        <v>79.2</v>
      </c>
      <c r="AC5" s="363">
        <v>88.1</v>
      </c>
      <c r="AD5" s="363">
        <v>88.8</v>
      </c>
      <c r="AE5" s="363">
        <v>93.2</v>
      </c>
      <c r="AF5" s="363">
        <v>96.4</v>
      </c>
      <c r="AG5" s="363">
        <v>104.6</v>
      </c>
      <c r="AH5" s="363">
        <v>109.8</v>
      </c>
      <c r="AI5" s="363">
        <v>115.1</v>
      </c>
      <c r="AJ5" s="363">
        <v>116.2</v>
      </c>
      <c r="AK5" s="363">
        <v>113.2</v>
      </c>
      <c r="AL5" s="363">
        <v>113</v>
      </c>
      <c r="AM5" s="363">
        <v>110.8</v>
      </c>
      <c r="AN5" s="363">
        <v>110</v>
      </c>
      <c r="AO5" s="363">
        <v>103.9</v>
      </c>
      <c r="AP5" s="363">
        <v>105.2</v>
      </c>
      <c r="AQ5" s="363">
        <v>108.4</v>
      </c>
      <c r="AR5" s="363">
        <v>112.2</v>
      </c>
    </row>
    <row r="6" spans="1:66" x14ac:dyDescent="0.35">
      <c r="A6" s="141" t="s">
        <v>96</v>
      </c>
      <c r="B6" s="303">
        <v>0.774648</v>
      </c>
      <c r="C6" s="303">
        <v>0.85135099999999997</v>
      </c>
      <c r="D6" s="303">
        <v>1.96</v>
      </c>
      <c r="E6" s="303">
        <v>2.5128210000000002</v>
      </c>
      <c r="F6" s="303">
        <v>2.9036140000000001</v>
      </c>
      <c r="G6" s="303">
        <v>2.3908049999999998</v>
      </c>
      <c r="H6" s="303">
        <v>1.4157299999999999</v>
      </c>
      <c r="I6" s="303">
        <v>1.538462</v>
      </c>
      <c r="J6" s="303">
        <v>1.8297870000000001</v>
      </c>
      <c r="K6" s="303">
        <v>2.122449</v>
      </c>
      <c r="L6" s="303">
        <v>2.371429</v>
      </c>
      <c r="M6" s="303">
        <v>2.723214</v>
      </c>
      <c r="N6" s="303">
        <v>1.8771929999999999</v>
      </c>
      <c r="O6" s="303">
        <v>1.881356</v>
      </c>
      <c r="P6" s="303">
        <v>1.5806450000000001</v>
      </c>
      <c r="Q6" s="303">
        <v>1.4962409999999999</v>
      </c>
      <c r="R6" s="303">
        <v>1.5281690000000001</v>
      </c>
      <c r="S6" s="303">
        <v>1.394558</v>
      </c>
      <c r="T6" s="303">
        <v>1.4620249999999999</v>
      </c>
      <c r="U6" s="303">
        <v>1.375</v>
      </c>
      <c r="V6" s="303">
        <v>1.316384</v>
      </c>
      <c r="W6" s="400"/>
      <c r="X6" s="363">
        <v>7.1</v>
      </c>
      <c r="Y6" s="363">
        <v>7.4</v>
      </c>
      <c r="Z6" s="363">
        <v>7.5</v>
      </c>
      <c r="AA6" s="363">
        <v>7.8</v>
      </c>
      <c r="AB6" s="363">
        <v>8.3000000000000007</v>
      </c>
      <c r="AC6" s="363">
        <v>8.6999999999999993</v>
      </c>
      <c r="AD6" s="363">
        <v>8.9</v>
      </c>
      <c r="AE6" s="363">
        <v>9.1</v>
      </c>
      <c r="AF6" s="363">
        <v>9.4</v>
      </c>
      <c r="AG6" s="363">
        <v>9.8000000000000007</v>
      </c>
      <c r="AH6" s="363">
        <v>10.5</v>
      </c>
      <c r="AI6" s="363">
        <v>11.2</v>
      </c>
      <c r="AJ6" s="363">
        <v>11.4</v>
      </c>
      <c r="AK6" s="363">
        <v>11.8</v>
      </c>
      <c r="AL6" s="363">
        <v>12.4</v>
      </c>
      <c r="AM6" s="363">
        <v>13.3</v>
      </c>
      <c r="AN6" s="363">
        <v>14.2</v>
      </c>
      <c r="AO6" s="363">
        <v>14.7</v>
      </c>
      <c r="AP6" s="363">
        <v>15.8</v>
      </c>
      <c r="AQ6" s="363">
        <v>16.8</v>
      </c>
      <c r="AR6" s="363">
        <v>17.7</v>
      </c>
      <c r="AT6" s="401"/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</row>
    <row r="7" spans="1:66" x14ac:dyDescent="0.35">
      <c r="A7" s="141" t="s">
        <v>97</v>
      </c>
      <c r="B7" s="303">
        <v>0</v>
      </c>
      <c r="C7" s="303">
        <v>0</v>
      </c>
      <c r="D7" s="303">
        <v>0.82608700000000002</v>
      </c>
      <c r="E7" s="303">
        <v>0.91891900000000004</v>
      </c>
      <c r="F7" s="303">
        <v>1.0909089999999999</v>
      </c>
      <c r="G7" s="303">
        <v>1.2345680000000001</v>
      </c>
      <c r="H7" s="303">
        <v>1.142857</v>
      </c>
      <c r="I7" s="303">
        <v>1.318681</v>
      </c>
      <c r="J7" s="303">
        <v>2.2783509999999998</v>
      </c>
      <c r="K7" s="303">
        <v>2.0388350000000002</v>
      </c>
      <c r="L7" s="303">
        <v>2.825688</v>
      </c>
      <c r="M7" s="303">
        <v>3.473684</v>
      </c>
      <c r="N7" s="303">
        <v>3.2627120000000001</v>
      </c>
      <c r="O7" s="303">
        <v>3.1760000000000002</v>
      </c>
      <c r="P7" s="303">
        <v>3.135338</v>
      </c>
      <c r="Q7" s="303">
        <v>3.211268</v>
      </c>
      <c r="R7" s="303">
        <v>3.1133329999999999</v>
      </c>
      <c r="S7" s="303">
        <v>3.4313729999999998</v>
      </c>
      <c r="T7" s="303">
        <v>3.5030670000000002</v>
      </c>
      <c r="U7" s="303">
        <v>3.439759</v>
      </c>
      <c r="V7" s="303">
        <v>3.3468209999999998</v>
      </c>
      <c r="W7" s="400"/>
      <c r="X7" s="363">
        <v>6.1</v>
      </c>
      <c r="Y7" s="363">
        <v>6.4</v>
      </c>
      <c r="Z7" s="363">
        <v>6.9</v>
      </c>
      <c r="AA7" s="363">
        <v>7.4</v>
      </c>
      <c r="AB7" s="363">
        <v>7.7</v>
      </c>
      <c r="AC7" s="363">
        <v>8.1</v>
      </c>
      <c r="AD7" s="363">
        <v>8.4</v>
      </c>
      <c r="AE7" s="363">
        <v>9.1</v>
      </c>
      <c r="AF7" s="363">
        <v>9.6999999999999993</v>
      </c>
      <c r="AG7" s="363">
        <v>10.3</v>
      </c>
      <c r="AH7" s="363">
        <v>10.9</v>
      </c>
      <c r="AI7" s="363">
        <v>11.4</v>
      </c>
      <c r="AJ7" s="363">
        <v>11.8</v>
      </c>
      <c r="AK7" s="363">
        <v>12.5</v>
      </c>
      <c r="AL7" s="363">
        <v>13.3</v>
      </c>
      <c r="AM7" s="363">
        <v>14.2</v>
      </c>
      <c r="AN7" s="363">
        <v>15</v>
      </c>
      <c r="AO7" s="363">
        <v>15.3</v>
      </c>
      <c r="AP7" s="363">
        <v>16.3</v>
      </c>
      <c r="AQ7" s="363">
        <v>16.600000000000001</v>
      </c>
      <c r="AR7" s="363">
        <v>17.3</v>
      </c>
    </row>
    <row r="8" spans="1:66" x14ac:dyDescent="0.35">
      <c r="A8" s="141" t="s">
        <v>98</v>
      </c>
      <c r="B8" s="303">
        <v>0</v>
      </c>
      <c r="C8" s="303">
        <v>0</v>
      </c>
      <c r="D8" s="303">
        <v>0</v>
      </c>
      <c r="E8" s="303">
        <v>0</v>
      </c>
      <c r="F8" s="303">
        <v>0</v>
      </c>
      <c r="G8" s="303">
        <v>0.18181800000000001</v>
      </c>
      <c r="H8" s="303">
        <v>1.2173909999999999</v>
      </c>
      <c r="I8" s="303">
        <v>1.4166669999999999</v>
      </c>
      <c r="J8" s="303">
        <v>1.8</v>
      </c>
      <c r="K8" s="303">
        <v>1.769231</v>
      </c>
      <c r="L8" s="303">
        <v>1.8148150000000001</v>
      </c>
      <c r="M8" s="303">
        <v>2</v>
      </c>
      <c r="N8" s="303">
        <v>1.821429</v>
      </c>
      <c r="O8" s="303">
        <v>1.0689660000000001</v>
      </c>
      <c r="P8" s="303">
        <v>1.1333329999999999</v>
      </c>
      <c r="Q8" s="303">
        <v>1.5</v>
      </c>
      <c r="R8" s="303">
        <v>1.454545</v>
      </c>
      <c r="S8" s="303">
        <v>1.454545</v>
      </c>
      <c r="T8" s="303">
        <v>1.4117649999999999</v>
      </c>
      <c r="U8" s="303">
        <v>1.371429</v>
      </c>
      <c r="V8" s="303">
        <v>1.3333330000000001</v>
      </c>
      <c r="W8" s="400"/>
      <c r="X8" s="363">
        <v>1.8</v>
      </c>
      <c r="Y8" s="363">
        <v>1.9</v>
      </c>
      <c r="Z8" s="363">
        <v>1.9</v>
      </c>
      <c r="AA8" s="363">
        <v>2</v>
      </c>
      <c r="AB8" s="363">
        <v>2.1</v>
      </c>
      <c r="AC8" s="363">
        <v>2.2000000000000002</v>
      </c>
      <c r="AD8" s="363">
        <v>2.2999999999999998</v>
      </c>
      <c r="AE8" s="363">
        <v>2.4</v>
      </c>
      <c r="AF8" s="363">
        <v>2.5</v>
      </c>
      <c r="AG8" s="363">
        <v>2.6</v>
      </c>
      <c r="AH8" s="363">
        <v>2.7</v>
      </c>
      <c r="AI8" s="363">
        <v>2.8</v>
      </c>
      <c r="AJ8" s="363">
        <v>2.8</v>
      </c>
      <c r="AK8" s="363">
        <v>2.9</v>
      </c>
      <c r="AL8" s="363">
        <v>3</v>
      </c>
      <c r="AM8" s="363">
        <v>3.2</v>
      </c>
      <c r="AN8" s="363">
        <v>3.3</v>
      </c>
      <c r="AO8" s="363">
        <v>3.3</v>
      </c>
      <c r="AP8" s="363">
        <v>3.4</v>
      </c>
      <c r="AQ8" s="363">
        <v>3.5</v>
      </c>
      <c r="AR8" s="363">
        <v>3.6</v>
      </c>
    </row>
    <row r="9" spans="1:66" x14ac:dyDescent="0.35">
      <c r="A9" s="141" t="s">
        <v>99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>
        <v>0</v>
      </c>
      <c r="M9" s="303">
        <v>0</v>
      </c>
      <c r="N9" s="303">
        <v>0</v>
      </c>
      <c r="O9" s="303">
        <v>0</v>
      </c>
      <c r="P9" s="303">
        <v>0</v>
      </c>
      <c r="Q9" s="303">
        <v>0</v>
      </c>
      <c r="R9" s="303">
        <v>0</v>
      </c>
      <c r="S9" s="303">
        <v>0</v>
      </c>
      <c r="T9" s="303">
        <v>0</v>
      </c>
      <c r="U9" s="303">
        <v>0</v>
      </c>
      <c r="V9" s="303">
        <v>0</v>
      </c>
      <c r="W9" s="400"/>
      <c r="X9" s="363">
        <v>1.8</v>
      </c>
      <c r="Y9" s="363">
        <v>1.9</v>
      </c>
      <c r="Z9" s="363">
        <v>1.9</v>
      </c>
      <c r="AA9" s="363">
        <v>2</v>
      </c>
      <c r="AB9" s="363">
        <v>2.1</v>
      </c>
      <c r="AC9" s="363">
        <v>2.2000000000000002</v>
      </c>
      <c r="AD9" s="363">
        <v>2.2000000000000002</v>
      </c>
      <c r="AE9" s="363">
        <v>2.2999999999999998</v>
      </c>
      <c r="AF9" s="363">
        <v>2.4</v>
      </c>
      <c r="AG9" s="363">
        <v>2.6</v>
      </c>
      <c r="AH9" s="363">
        <v>1.6</v>
      </c>
      <c r="AI9" s="363">
        <v>1.6</v>
      </c>
      <c r="AJ9" s="363">
        <v>1.7</v>
      </c>
      <c r="AK9" s="363">
        <v>1.8</v>
      </c>
      <c r="AL9" s="363">
        <v>1.9</v>
      </c>
      <c r="AM9" s="363">
        <v>1.9</v>
      </c>
      <c r="AN9" s="363">
        <v>2</v>
      </c>
      <c r="AO9" s="363">
        <v>2</v>
      </c>
      <c r="AP9" s="363">
        <v>2</v>
      </c>
      <c r="AQ9" s="363">
        <v>2</v>
      </c>
      <c r="AR9" s="363">
        <v>2.1</v>
      </c>
    </row>
    <row r="10" spans="1:66" x14ac:dyDescent="0.35">
      <c r="A10" s="141" t="s">
        <v>100</v>
      </c>
      <c r="B10" s="303">
        <v>0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3">
        <v>0</v>
      </c>
      <c r="U10" s="303">
        <v>0</v>
      </c>
      <c r="V10" s="303">
        <v>0</v>
      </c>
      <c r="W10" s="400"/>
      <c r="X10" s="363">
        <v>4.5</v>
      </c>
      <c r="Y10" s="363">
        <v>6</v>
      </c>
      <c r="Z10" s="363">
        <v>6.5</v>
      </c>
      <c r="AA10" s="363">
        <v>6.5</v>
      </c>
      <c r="AB10" s="363">
        <v>7.8</v>
      </c>
      <c r="AC10" s="363">
        <v>8.1</v>
      </c>
      <c r="AD10" s="363">
        <v>9</v>
      </c>
      <c r="AE10" s="363">
        <v>10.6</v>
      </c>
      <c r="AF10" s="363">
        <v>10.8</v>
      </c>
      <c r="AG10" s="363">
        <v>12</v>
      </c>
      <c r="AH10" s="363">
        <v>13</v>
      </c>
      <c r="AI10" s="363">
        <v>14.1</v>
      </c>
      <c r="AJ10" s="363">
        <v>14.4</v>
      </c>
      <c r="AK10" s="363">
        <v>14</v>
      </c>
      <c r="AL10" s="363">
        <v>13.8</v>
      </c>
      <c r="AM10" s="363">
        <v>14.1</v>
      </c>
      <c r="AN10" s="363">
        <v>14.6</v>
      </c>
      <c r="AO10" s="363">
        <v>14.2</v>
      </c>
      <c r="AP10" s="363">
        <v>14.1</v>
      </c>
      <c r="AQ10" s="363">
        <v>14.4</v>
      </c>
      <c r="AR10" s="363">
        <v>14.8</v>
      </c>
      <c r="AV10" s="402"/>
    </row>
    <row r="11" spans="1:66" x14ac:dyDescent="0.35">
      <c r="A11" s="141" t="s">
        <v>101</v>
      </c>
      <c r="B11" s="303">
        <v>4.5714290000000002</v>
      </c>
      <c r="C11" s="303">
        <v>7</v>
      </c>
      <c r="D11" s="303">
        <v>7.7142860000000004</v>
      </c>
      <c r="E11" s="303">
        <v>7.875</v>
      </c>
      <c r="F11" s="303">
        <v>12.33333</v>
      </c>
      <c r="G11" s="303">
        <v>14.428570000000001</v>
      </c>
      <c r="H11" s="303">
        <v>14.28571</v>
      </c>
      <c r="I11" s="303">
        <v>12.428570000000001</v>
      </c>
      <c r="J11" s="303">
        <v>13.5</v>
      </c>
      <c r="K11" s="303">
        <v>13.75</v>
      </c>
      <c r="L11" s="303">
        <v>0</v>
      </c>
      <c r="M11" s="303">
        <v>16</v>
      </c>
      <c r="N11" s="303">
        <v>13.2</v>
      </c>
      <c r="O11" s="303">
        <v>11.7</v>
      </c>
      <c r="P11" s="303">
        <v>13.2</v>
      </c>
      <c r="Q11" s="303">
        <v>15.727270000000001</v>
      </c>
      <c r="R11" s="303">
        <v>15.36364</v>
      </c>
      <c r="S11" s="303">
        <v>20.63636</v>
      </c>
      <c r="T11" s="303">
        <v>26.181819999999998</v>
      </c>
      <c r="U11" s="303">
        <v>25.63636</v>
      </c>
      <c r="V11" s="303">
        <v>23.41667</v>
      </c>
      <c r="W11" s="400"/>
      <c r="X11" s="363">
        <v>0.7</v>
      </c>
      <c r="Y11" s="363">
        <v>0.7</v>
      </c>
      <c r="Z11" s="363">
        <v>0.7</v>
      </c>
      <c r="AA11" s="363">
        <v>0.8</v>
      </c>
      <c r="AB11" s="363">
        <v>0.6</v>
      </c>
      <c r="AC11" s="363">
        <v>0.7</v>
      </c>
      <c r="AD11" s="363">
        <v>0.7</v>
      </c>
      <c r="AE11" s="363">
        <v>0.7</v>
      </c>
      <c r="AF11" s="363">
        <v>0.8</v>
      </c>
      <c r="AG11" s="363">
        <v>0.8</v>
      </c>
      <c r="AH11" s="363">
        <v>0.9</v>
      </c>
      <c r="AI11" s="363">
        <v>1</v>
      </c>
      <c r="AJ11" s="363">
        <v>1</v>
      </c>
      <c r="AK11" s="363">
        <v>1</v>
      </c>
      <c r="AL11" s="363">
        <v>1</v>
      </c>
      <c r="AM11" s="363">
        <v>1.1000000000000001</v>
      </c>
      <c r="AN11" s="363">
        <v>1.1000000000000001</v>
      </c>
      <c r="AO11" s="363">
        <v>1.1000000000000001</v>
      </c>
      <c r="AP11" s="363">
        <v>1.1000000000000001</v>
      </c>
      <c r="AQ11" s="363">
        <v>1.1000000000000001</v>
      </c>
      <c r="AR11" s="363">
        <v>1.2</v>
      </c>
    </row>
    <row r="12" spans="1:66" x14ac:dyDescent="0.35">
      <c r="A12" s="141" t="s">
        <v>408</v>
      </c>
      <c r="B12" s="303">
        <v>0</v>
      </c>
      <c r="C12" s="303">
        <v>0</v>
      </c>
      <c r="D12" s="303">
        <v>4.5226000000000002E-2</v>
      </c>
      <c r="E12" s="303">
        <v>6.1905000000000002E-2</v>
      </c>
      <c r="F12" s="303">
        <v>4.0358999999999999E-2</v>
      </c>
      <c r="G12" s="303">
        <v>6.3291E-2</v>
      </c>
      <c r="H12" s="303">
        <v>8.1966999999999998E-2</v>
      </c>
      <c r="I12" s="303">
        <v>6.1303000000000003E-2</v>
      </c>
      <c r="J12" s="303">
        <v>4.0430109999999999</v>
      </c>
      <c r="K12" s="303">
        <v>2.862876</v>
      </c>
      <c r="L12" s="303">
        <v>3.0895060000000001</v>
      </c>
      <c r="M12" s="303">
        <v>2.1295769999999998</v>
      </c>
      <c r="N12" s="303">
        <v>3.095491</v>
      </c>
      <c r="O12" s="303">
        <v>1.5646439999999999</v>
      </c>
      <c r="P12" s="303">
        <v>2.7379129999999998</v>
      </c>
      <c r="Q12" s="303">
        <v>4.4247569999999996</v>
      </c>
      <c r="R12" s="303">
        <v>4.8167049999999998</v>
      </c>
      <c r="S12" s="303">
        <v>2.730594</v>
      </c>
      <c r="T12" s="303">
        <v>2.8989250000000002</v>
      </c>
      <c r="U12" s="303">
        <v>2.6587770000000002</v>
      </c>
      <c r="V12" s="303">
        <v>2.5157120000000002</v>
      </c>
      <c r="W12" s="400"/>
      <c r="X12" s="363">
        <v>17.600000000000001</v>
      </c>
      <c r="Y12" s="363">
        <v>18.8</v>
      </c>
      <c r="Z12" s="363">
        <v>19.899999999999999</v>
      </c>
      <c r="AA12" s="363">
        <v>21</v>
      </c>
      <c r="AB12" s="363">
        <v>22.3</v>
      </c>
      <c r="AC12" s="363">
        <v>23.7</v>
      </c>
      <c r="AD12" s="363">
        <v>24.4</v>
      </c>
      <c r="AE12" s="363">
        <v>26.1</v>
      </c>
      <c r="AF12" s="363">
        <v>27.9</v>
      </c>
      <c r="AG12" s="363">
        <v>29.9</v>
      </c>
      <c r="AH12" s="363">
        <v>32.4</v>
      </c>
      <c r="AI12" s="363">
        <v>35.5</v>
      </c>
      <c r="AJ12" s="363">
        <v>37.700000000000003</v>
      </c>
      <c r="AK12" s="363">
        <v>37.9</v>
      </c>
      <c r="AL12" s="363">
        <v>39.299999999999997</v>
      </c>
      <c r="AM12" s="363">
        <v>41.2</v>
      </c>
      <c r="AN12" s="363">
        <v>43.1</v>
      </c>
      <c r="AO12" s="363">
        <v>43.8</v>
      </c>
      <c r="AP12" s="363">
        <v>46.5</v>
      </c>
      <c r="AQ12" s="363">
        <v>50.7</v>
      </c>
      <c r="AR12" s="363">
        <v>54.1</v>
      </c>
      <c r="AV12" s="403"/>
    </row>
    <row r="13" spans="1:66" x14ac:dyDescent="0.35">
      <c r="A13" s="141" t="s">
        <v>103</v>
      </c>
      <c r="B13" s="303">
        <v>2.7777780000000001</v>
      </c>
      <c r="C13" s="303">
        <v>2.7777780000000001</v>
      </c>
      <c r="D13" s="303">
        <v>2.8888889999999998</v>
      </c>
      <c r="E13" s="303">
        <v>2.8</v>
      </c>
      <c r="F13" s="303">
        <v>2.6363639999999999</v>
      </c>
      <c r="G13" s="303">
        <v>2.5</v>
      </c>
      <c r="H13" s="303">
        <v>2.461538</v>
      </c>
      <c r="I13" s="303">
        <v>2.2000000000000002</v>
      </c>
      <c r="J13" s="303">
        <v>1.8823529999999999</v>
      </c>
      <c r="K13" s="303">
        <v>1.736842</v>
      </c>
      <c r="L13" s="303">
        <v>1.9047620000000001</v>
      </c>
      <c r="M13" s="303">
        <v>1.652174</v>
      </c>
      <c r="N13" s="303">
        <v>1.6666669999999999</v>
      </c>
      <c r="O13" s="303">
        <v>1.538462</v>
      </c>
      <c r="P13" s="303">
        <v>1.464286</v>
      </c>
      <c r="Q13" s="303">
        <v>2.0689660000000001</v>
      </c>
      <c r="R13" s="303">
        <v>2.6333329999999999</v>
      </c>
      <c r="S13" s="303">
        <v>2.0645159999999998</v>
      </c>
      <c r="T13" s="303">
        <v>2.46875</v>
      </c>
      <c r="U13" s="303">
        <v>1.6666669999999999</v>
      </c>
      <c r="V13" s="303">
        <v>1.657143</v>
      </c>
      <c r="W13" s="400"/>
      <c r="X13" s="363">
        <v>0.9</v>
      </c>
      <c r="Y13" s="363">
        <v>0.9</v>
      </c>
      <c r="Z13" s="363">
        <v>0.9</v>
      </c>
      <c r="AA13" s="363">
        <v>1</v>
      </c>
      <c r="AB13" s="363">
        <v>1.1000000000000001</v>
      </c>
      <c r="AC13" s="363">
        <v>1.2</v>
      </c>
      <c r="AD13" s="363">
        <v>1.3</v>
      </c>
      <c r="AE13" s="363">
        <v>1.5</v>
      </c>
      <c r="AF13" s="363">
        <v>1.7</v>
      </c>
      <c r="AG13" s="363">
        <v>1.9</v>
      </c>
      <c r="AH13" s="363">
        <v>2.1</v>
      </c>
      <c r="AI13" s="363">
        <v>2.2999999999999998</v>
      </c>
      <c r="AJ13" s="363">
        <v>2.4</v>
      </c>
      <c r="AK13" s="363">
        <v>2.6</v>
      </c>
      <c r="AL13" s="363">
        <v>2.8</v>
      </c>
      <c r="AM13" s="363">
        <v>2.9</v>
      </c>
      <c r="AN13" s="363">
        <v>3</v>
      </c>
      <c r="AO13" s="363">
        <v>3.1</v>
      </c>
      <c r="AP13" s="363">
        <v>3.2</v>
      </c>
      <c r="AQ13" s="363">
        <v>3.3</v>
      </c>
      <c r="AR13" s="363">
        <v>3.5</v>
      </c>
    </row>
    <row r="14" spans="1:66" x14ac:dyDescent="0.35">
      <c r="A14" s="141" t="s">
        <v>104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0</v>
      </c>
      <c r="V14" s="303">
        <v>0</v>
      </c>
      <c r="W14" s="400"/>
      <c r="X14" s="363">
        <v>1.7</v>
      </c>
      <c r="Y14" s="363">
        <v>1.7</v>
      </c>
      <c r="Z14" s="363">
        <v>1.7</v>
      </c>
      <c r="AA14" s="363">
        <v>1.7</v>
      </c>
      <c r="AB14" s="363">
        <v>1.7</v>
      </c>
      <c r="AC14" s="363">
        <v>1.4</v>
      </c>
      <c r="AD14" s="363">
        <v>1.5</v>
      </c>
      <c r="AE14" s="363">
        <v>1.7</v>
      </c>
      <c r="AF14" s="363">
        <v>2.1</v>
      </c>
      <c r="AG14" s="363">
        <v>2.2000000000000002</v>
      </c>
      <c r="AH14" s="363">
        <v>1.9</v>
      </c>
      <c r="AI14" s="363">
        <v>2.5</v>
      </c>
      <c r="AJ14" s="363">
        <v>2</v>
      </c>
      <c r="AK14" s="363">
        <v>2.2000000000000002</v>
      </c>
      <c r="AL14" s="363">
        <v>1.9</v>
      </c>
      <c r="AM14" s="363">
        <v>2.2000000000000002</v>
      </c>
      <c r="AN14" s="363">
        <v>2.2999999999999998</v>
      </c>
      <c r="AO14" s="363">
        <v>2.2000000000000002</v>
      </c>
      <c r="AP14" s="363">
        <v>2.2000000000000002</v>
      </c>
      <c r="AQ14" s="363">
        <v>2.2999999999999998</v>
      </c>
      <c r="AR14" s="363">
        <v>2.4</v>
      </c>
      <c r="AV14" s="404"/>
    </row>
    <row r="15" spans="1:66" x14ac:dyDescent="0.35">
      <c r="A15" s="141" t="s">
        <v>105</v>
      </c>
      <c r="B15" s="303">
        <v>0.226601</v>
      </c>
      <c r="C15" s="303">
        <v>0.58771899999999999</v>
      </c>
      <c r="D15" s="303">
        <v>0.68503899999999995</v>
      </c>
      <c r="E15" s="303">
        <v>0.60992900000000005</v>
      </c>
      <c r="F15" s="303">
        <v>1.1401269999999999</v>
      </c>
      <c r="G15" s="303">
        <v>1.125</v>
      </c>
      <c r="H15" s="303">
        <v>0.68766400000000005</v>
      </c>
      <c r="I15" s="303">
        <v>1.0139530000000001</v>
      </c>
      <c r="J15" s="303">
        <v>1.127883</v>
      </c>
      <c r="K15" s="303">
        <v>1.193117</v>
      </c>
      <c r="L15" s="303">
        <v>1.4436739999999999</v>
      </c>
      <c r="M15" s="303">
        <v>2.8194659999999998</v>
      </c>
      <c r="N15" s="303">
        <v>1.566282</v>
      </c>
      <c r="O15" s="303">
        <v>1.0252319999999999</v>
      </c>
      <c r="P15" s="303">
        <v>0.482209</v>
      </c>
      <c r="Q15" s="303">
        <v>0.49714900000000001</v>
      </c>
      <c r="R15" s="303">
        <v>0.51063800000000004</v>
      </c>
      <c r="S15" s="303">
        <v>0.40603</v>
      </c>
      <c r="T15" s="303">
        <v>0.42829800000000001</v>
      </c>
      <c r="U15" s="303">
        <v>0.46321499999999999</v>
      </c>
      <c r="V15" s="303">
        <v>0.50946599999999997</v>
      </c>
      <c r="W15" s="400"/>
      <c r="X15" s="363">
        <v>20.3</v>
      </c>
      <c r="Y15" s="363">
        <v>22.8</v>
      </c>
      <c r="Z15" s="363">
        <v>25.4</v>
      </c>
      <c r="AA15" s="363">
        <v>28.2</v>
      </c>
      <c r="AB15" s="363">
        <v>31.4</v>
      </c>
      <c r="AC15" s="363">
        <v>34.4</v>
      </c>
      <c r="AD15" s="363">
        <v>38.1</v>
      </c>
      <c r="AE15" s="363">
        <v>43</v>
      </c>
      <c r="AF15" s="363">
        <v>47.7</v>
      </c>
      <c r="AG15" s="363">
        <v>52.3</v>
      </c>
      <c r="AH15" s="363">
        <v>57.7</v>
      </c>
      <c r="AI15" s="363">
        <v>63.7</v>
      </c>
      <c r="AJ15" s="363">
        <v>69.400000000000006</v>
      </c>
      <c r="AK15" s="363">
        <v>75.3</v>
      </c>
      <c r="AL15" s="363">
        <v>81.5</v>
      </c>
      <c r="AM15" s="363">
        <v>87.7</v>
      </c>
      <c r="AN15" s="363">
        <v>94</v>
      </c>
      <c r="AO15" s="363">
        <v>99.5</v>
      </c>
      <c r="AP15" s="363">
        <v>104.6</v>
      </c>
      <c r="AQ15" s="363">
        <v>110.1</v>
      </c>
      <c r="AR15" s="363">
        <v>116.2</v>
      </c>
    </row>
    <row r="16" spans="1:66" x14ac:dyDescent="0.35">
      <c r="A16" s="141" t="s">
        <v>409</v>
      </c>
      <c r="B16" s="303">
        <v>5.4</v>
      </c>
      <c r="C16" s="303">
        <v>5.5454549999999996</v>
      </c>
      <c r="D16" s="303">
        <v>5.3636359999999996</v>
      </c>
      <c r="E16" s="303">
        <v>5.8181820000000002</v>
      </c>
      <c r="F16" s="303">
        <v>5.0909089999999999</v>
      </c>
      <c r="G16" s="303">
        <v>5.4166670000000003</v>
      </c>
      <c r="H16" s="303">
        <v>6.1538459999999997</v>
      </c>
      <c r="I16" s="303">
        <v>8.2857140000000005</v>
      </c>
      <c r="J16" s="303">
        <v>7.5833329999999997</v>
      </c>
      <c r="K16" s="303">
        <v>8.1538459999999997</v>
      </c>
      <c r="L16" s="303">
        <v>8.4615379999999991</v>
      </c>
      <c r="M16" s="303">
        <v>10.61538</v>
      </c>
      <c r="N16" s="303">
        <v>11</v>
      </c>
      <c r="O16" s="303">
        <v>10.428570000000001</v>
      </c>
      <c r="P16" s="303">
        <v>10.66667</v>
      </c>
      <c r="Q16" s="303">
        <v>13.25</v>
      </c>
      <c r="R16" s="303">
        <v>16.235289999999999</v>
      </c>
      <c r="S16" s="303">
        <v>24.470590000000001</v>
      </c>
      <c r="T16" s="303">
        <v>30.38889</v>
      </c>
      <c r="U16" s="303">
        <v>28.789470000000001</v>
      </c>
      <c r="V16" s="303">
        <v>33.052630000000001</v>
      </c>
      <c r="W16" s="400"/>
      <c r="X16" s="363">
        <v>1</v>
      </c>
      <c r="Y16" s="363">
        <v>1.1000000000000001</v>
      </c>
      <c r="Z16" s="363">
        <v>1.1000000000000001</v>
      </c>
      <c r="AA16" s="363">
        <v>1.1000000000000001</v>
      </c>
      <c r="AB16" s="363">
        <v>1.1000000000000001</v>
      </c>
      <c r="AC16" s="363">
        <v>1.2</v>
      </c>
      <c r="AD16" s="363">
        <v>1.3</v>
      </c>
      <c r="AE16" s="363">
        <v>1.4</v>
      </c>
      <c r="AF16" s="363">
        <v>1.2</v>
      </c>
      <c r="AG16" s="363">
        <v>1.3</v>
      </c>
      <c r="AH16" s="363">
        <v>1.3</v>
      </c>
      <c r="AI16" s="363">
        <v>1.3</v>
      </c>
      <c r="AJ16" s="363">
        <v>1.4</v>
      </c>
      <c r="AK16" s="363">
        <v>1.4</v>
      </c>
      <c r="AL16" s="363">
        <v>1.5</v>
      </c>
      <c r="AM16" s="363">
        <v>1.6</v>
      </c>
      <c r="AN16" s="363">
        <v>1.7</v>
      </c>
      <c r="AO16" s="363">
        <v>1.7</v>
      </c>
      <c r="AP16" s="363">
        <v>1.8</v>
      </c>
      <c r="AQ16" s="363">
        <v>1.9</v>
      </c>
      <c r="AR16" s="363">
        <v>1.9</v>
      </c>
      <c r="AV16" s="404"/>
    </row>
    <row r="17" spans="1:48" x14ac:dyDescent="0.35">
      <c r="A17" s="141" t="s">
        <v>107</v>
      </c>
      <c r="B17" s="303">
        <v>1.9137930000000001</v>
      </c>
      <c r="C17" s="303">
        <v>0.71186400000000005</v>
      </c>
      <c r="D17" s="303">
        <v>0.68852500000000005</v>
      </c>
      <c r="E17" s="303">
        <v>0.49180299999999999</v>
      </c>
      <c r="F17" s="303">
        <v>0.230769</v>
      </c>
      <c r="G17" s="303">
        <v>0.91176500000000005</v>
      </c>
      <c r="H17" s="303">
        <v>0.776119</v>
      </c>
      <c r="I17" s="303">
        <v>0.65714300000000003</v>
      </c>
      <c r="J17" s="303">
        <v>0.87837799999999999</v>
      </c>
      <c r="K17" s="303">
        <v>0.83544300000000005</v>
      </c>
      <c r="L17" s="303">
        <v>1.1341460000000001</v>
      </c>
      <c r="M17" s="303">
        <v>1.423529</v>
      </c>
      <c r="N17" s="303">
        <v>1.4886360000000001</v>
      </c>
      <c r="O17" s="303">
        <v>0.53608299999999998</v>
      </c>
      <c r="P17" s="303">
        <v>0.42056100000000002</v>
      </c>
      <c r="Q17" s="303">
        <v>0.245614</v>
      </c>
      <c r="R17" s="303">
        <v>1.305785</v>
      </c>
      <c r="S17" s="303">
        <v>0.18110200000000001</v>
      </c>
      <c r="T17" s="303">
        <v>2.6259540000000001</v>
      </c>
      <c r="U17" s="303">
        <v>3.8188409999999999</v>
      </c>
      <c r="V17" s="303">
        <v>3.8482759999999998</v>
      </c>
      <c r="W17" s="400"/>
      <c r="X17" s="363">
        <v>5.8</v>
      </c>
      <c r="Y17" s="363">
        <v>5.9</v>
      </c>
      <c r="Z17" s="363">
        <v>6.1</v>
      </c>
      <c r="AA17" s="363">
        <v>6.1</v>
      </c>
      <c r="AB17" s="363">
        <v>6.5</v>
      </c>
      <c r="AC17" s="363">
        <v>6.8</v>
      </c>
      <c r="AD17" s="363">
        <v>6.7</v>
      </c>
      <c r="AE17" s="363">
        <v>7</v>
      </c>
      <c r="AF17" s="363">
        <v>7.4</v>
      </c>
      <c r="AG17" s="363">
        <v>7.9</v>
      </c>
      <c r="AH17" s="363">
        <v>8.1999999999999993</v>
      </c>
      <c r="AI17" s="363">
        <v>8.5</v>
      </c>
      <c r="AJ17" s="363">
        <v>8.8000000000000007</v>
      </c>
      <c r="AK17" s="363">
        <v>9.6999999999999993</v>
      </c>
      <c r="AL17" s="363">
        <v>10.7</v>
      </c>
      <c r="AM17" s="363">
        <v>11.4</v>
      </c>
      <c r="AN17" s="363">
        <v>12.1</v>
      </c>
      <c r="AO17" s="363">
        <v>12.7</v>
      </c>
      <c r="AP17" s="363">
        <v>13.1</v>
      </c>
      <c r="AQ17" s="363">
        <v>13.8</v>
      </c>
      <c r="AR17" s="363">
        <v>14.5</v>
      </c>
    </row>
    <row r="18" spans="1:48" x14ac:dyDescent="0.35">
      <c r="A18" s="141" t="s">
        <v>108</v>
      </c>
      <c r="B18" s="303">
        <v>3.285714</v>
      </c>
      <c r="C18" s="303">
        <v>4</v>
      </c>
      <c r="D18" s="303">
        <v>2.5</v>
      </c>
      <c r="E18" s="303">
        <v>3.25</v>
      </c>
      <c r="F18" s="303">
        <v>5.375</v>
      </c>
      <c r="G18" s="303">
        <v>6.125</v>
      </c>
      <c r="H18" s="303">
        <v>5.4444439999999998</v>
      </c>
      <c r="I18" s="303">
        <v>5.1111110000000002</v>
      </c>
      <c r="J18" s="303">
        <v>5.2</v>
      </c>
      <c r="K18" s="303">
        <v>5.1111110000000002</v>
      </c>
      <c r="L18" s="303">
        <v>6.4</v>
      </c>
      <c r="M18" s="303">
        <v>9.1999999999999993</v>
      </c>
      <c r="N18" s="303">
        <v>8.5</v>
      </c>
      <c r="O18" s="303">
        <v>5.0909089999999999</v>
      </c>
      <c r="P18" s="303">
        <v>8.75</v>
      </c>
      <c r="Q18" s="303">
        <v>10.66667</v>
      </c>
      <c r="R18" s="303">
        <v>11.61538</v>
      </c>
      <c r="S18" s="303">
        <v>13.461539999999999</v>
      </c>
      <c r="T18" s="303">
        <v>14.71429</v>
      </c>
      <c r="U18" s="303">
        <v>14.71429</v>
      </c>
      <c r="V18" s="303">
        <v>12.26667</v>
      </c>
      <c r="W18" s="400"/>
      <c r="X18" s="363">
        <v>0.7</v>
      </c>
      <c r="Y18" s="363">
        <v>0.7</v>
      </c>
      <c r="Z18" s="363">
        <v>0.8</v>
      </c>
      <c r="AA18" s="363">
        <v>0.8</v>
      </c>
      <c r="AB18" s="363">
        <v>0.8</v>
      </c>
      <c r="AC18" s="363">
        <v>0.8</v>
      </c>
      <c r="AD18" s="363">
        <v>0.9</v>
      </c>
      <c r="AE18" s="363">
        <v>0.9</v>
      </c>
      <c r="AF18" s="363">
        <v>1</v>
      </c>
      <c r="AG18" s="363">
        <v>0.9</v>
      </c>
      <c r="AH18" s="363">
        <v>1</v>
      </c>
      <c r="AI18" s="363">
        <v>1</v>
      </c>
      <c r="AJ18" s="363">
        <v>1</v>
      </c>
      <c r="AK18" s="363">
        <v>1.1000000000000001</v>
      </c>
      <c r="AL18" s="363">
        <v>1.2</v>
      </c>
      <c r="AM18" s="363">
        <v>1.2</v>
      </c>
      <c r="AN18" s="363">
        <v>1.3</v>
      </c>
      <c r="AO18" s="363">
        <v>1.3</v>
      </c>
      <c r="AP18" s="363">
        <v>1.4</v>
      </c>
      <c r="AQ18" s="363">
        <v>1.4</v>
      </c>
      <c r="AR18" s="363">
        <v>1.5</v>
      </c>
    </row>
    <row r="19" spans="1:48" x14ac:dyDescent="0.35">
      <c r="A19" s="141" t="s">
        <v>109</v>
      </c>
      <c r="B19" s="303">
        <v>39.785710000000002</v>
      </c>
      <c r="C19" s="303">
        <v>41.8</v>
      </c>
      <c r="D19" s="303">
        <v>39.933329999999998</v>
      </c>
      <c r="E19" s="303">
        <v>38.375</v>
      </c>
      <c r="F19" s="303">
        <v>35.44444</v>
      </c>
      <c r="G19" s="303">
        <v>30.31579</v>
      </c>
      <c r="H19" s="303">
        <v>28.842110000000002</v>
      </c>
      <c r="I19" s="303">
        <v>30.5</v>
      </c>
      <c r="J19" s="303">
        <v>30.90476</v>
      </c>
      <c r="K19" s="303">
        <v>25.227270000000001</v>
      </c>
      <c r="L19" s="303">
        <v>21.045449999999999</v>
      </c>
      <c r="M19" s="303">
        <v>17.086960000000001</v>
      </c>
      <c r="N19" s="303">
        <v>15.45833</v>
      </c>
      <c r="O19" s="303">
        <v>18.91667</v>
      </c>
      <c r="P19" s="303">
        <v>22.91667</v>
      </c>
      <c r="Q19" s="303">
        <v>25.304349999999999</v>
      </c>
      <c r="R19" s="303">
        <v>23</v>
      </c>
      <c r="S19" s="303">
        <v>20.454550000000001</v>
      </c>
      <c r="T19" s="303">
        <v>21.545449999999999</v>
      </c>
      <c r="U19" s="303">
        <v>24.227270000000001</v>
      </c>
      <c r="V19" s="303">
        <v>22.173909999999999</v>
      </c>
      <c r="W19" s="400"/>
      <c r="X19" s="363">
        <v>1.4</v>
      </c>
      <c r="Y19" s="363">
        <v>1.5</v>
      </c>
      <c r="Z19" s="363">
        <v>1.5</v>
      </c>
      <c r="AA19" s="363">
        <v>1.6</v>
      </c>
      <c r="AB19" s="363">
        <v>1.8</v>
      </c>
      <c r="AC19" s="363">
        <v>1.9</v>
      </c>
      <c r="AD19" s="363">
        <v>1.9</v>
      </c>
      <c r="AE19" s="363">
        <v>2</v>
      </c>
      <c r="AF19" s="363">
        <v>2.1</v>
      </c>
      <c r="AG19" s="363">
        <v>2.2000000000000002</v>
      </c>
      <c r="AH19" s="363">
        <v>2.2000000000000002</v>
      </c>
      <c r="AI19" s="363">
        <v>2.2999999999999998</v>
      </c>
      <c r="AJ19" s="363">
        <v>2.4</v>
      </c>
      <c r="AK19" s="363">
        <v>2.4</v>
      </c>
      <c r="AL19" s="363">
        <v>2.4</v>
      </c>
      <c r="AM19" s="363">
        <v>2.2999999999999998</v>
      </c>
      <c r="AN19" s="363">
        <v>2.2999999999999998</v>
      </c>
      <c r="AO19" s="363">
        <v>2.2000000000000002</v>
      </c>
      <c r="AP19" s="363">
        <v>2.2000000000000002</v>
      </c>
      <c r="AQ19" s="363">
        <v>2.2000000000000002</v>
      </c>
      <c r="AR19" s="363">
        <v>2.2999999999999998</v>
      </c>
      <c r="AV19" s="405"/>
    </row>
    <row r="20" spans="1:48" x14ac:dyDescent="0.35">
      <c r="A20" s="141" t="s">
        <v>110</v>
      </c>
      <c r="B20" s="303">
        <v>0</v>
      </c>
      <c r="C20" s="303">
        <v>6.4444439999999998</v>
      </c>
      <c r="D20" s="303">
        <v>3.5555560000000002</v>
      </c>
      <c r="E20" s="303">
        <v>7.1818179999999998</v>
      </c>
      <c r="F20" s="303">
        <v>4.1333330000000004</v>
      </c>
      <c r="G20" s="303">
        <v>3.625</v>
      </c>
      <c r="H20" s="303">
        <v>1.470588</v>
      </c>
      <c r="I20" s="303">
        <v>16.33333</v>
      </c>
      <c r="J20" s="303">
        <v>26.15</v>
      </c>
      <c r="K20" s="303">
        <v>24.86364</v>
      </c>
      <c r="L20" s="303">
        <v>17.956520000000001</v>
      </c>
      <c r="M20" s="303">
        <v>21.33333</v>
      </c>
      <c r="N20" s="303">
        <v>24.22222</v>
      </c>
      <c r="O20" s="303">
        <v>21.481480000000001</v>
      </c>
      <c r="P20" s="303">
        <v>14.925929999999999</v>
      </c>
      <c r="Q20" s="303">
        <v>16.428570000000001</v>
      </c>
      <c r="R20" s="303">
        <v>12.81481</v>
      </c>
      <c r="S20" s="303">
        <v>12.923080000000001</v>
      </c>
      <c r="T20" s="303">
        <v>19.66667</v>
      </c>
      <c r="U20" s="303">
        <v>23.793099999999999</v>
      </c>
      <c r="V20" s="303">
        <v>26.66667</v>
      </c>
      <c r="W20" s="400"/>
      <c r="X20" s="363">
        <v>0.9</v>
      </c>
      <c r="Y20" s="363">
        <v>0.9</v>
      </c>
      <c r="Z20" s="363">
        <v>0.9</v>
      </c>
      <c r="AA20" s="363">
        <v>1.1000000000000001</v>
      </c>
      <c r="AB20" s="363">
        <v>1.5</v>
      </c>
      <c r="AC20" s="363">
        <v>1.6</v>
      </c>
      <c r="AD20" s="363">
        <v>1.7</v>
      </c>
      <c r="AE20" s="363">
        <v>1.8</v>
      </c>
      <c r="AF20" s="363">
        <v>2</v>
      </c>
      <c r="AG20" s="363">
        <v>2.2000000000000002</v>
      </c>
      <c r="AH20" s="363">
        <v>2.2999999999999998</v>
      </c>
      <c r="AI20" s="363">
        <v>2.4</v>
      </c>
      <c r="AJ20" s="363">
        <v>2.7</v>
      </c>
      <c r="AK20" s="363">
        <v>2.7</v>
      </c>
      <c r="AL20" s="363">
        <v>2.7</v>
      </c>
      <c r="AM20" s="363">
        <v>2.8</v>
      </c>
      <c r="AN20" s="363">
        <v>2.7</v>
      </c>
      <c r="AO20" s="363">
        <v>2.6</v>
      </c>
      <c r="AP20" s="363">
        <v>2.7</v>
      </c>
      <c r="AQ20" s="363">
        <v>2.9</v>
      </c>
      <c r="AR20" s="363">
        <v>3</v>
      </c>
    </row>
    <row r="21" spans="1:48" x14ac:dyDescent="0.35">
      <c r="A21" s="141" t="s">
        <v>111</v>
      </c>
      <c r="B21" s="303">
        <v>0.205128</v>
      </c>
      <c r="C21" s="303">
        <v>0.146342</v>
      </c>
      <c r="D21" s="303">
        <v>1.1860470000000001</v>
      </c>
      <c r="E21" s="303">
        <v>1.648352</v>
      </c>
      <c r="F21" s="303">
        <v>2.6458330000000001</v>
      </c>
      <c r="G21" s="303">
        <v>3.0485440000000001</v>
      </c>
      <c r="H21" s="303">
        <v>2.868687</v>
      </c>
      <c r="I21" s="303">
        <v>4.6060610000000004</v>
      </c>
      <c r="J21" s="303">
        <v>3.3168319999999998</v>
      </c>
      <c r="K21" s="303">
        <v>3.1730770000000001</v>
      </c>
      <c r="L21" s="303">
        <v>3.3773580000000001</v>
      </c>
      <c r="M21" s="303">
        <v>3.1272730000000002</v>
      </c>
      <c r="N21" s="303">
        <v>2.893805</v>
      </c>
      <c r="O21" s="303">
        <v>2.5338980000000002</v>
      </c>
      <c r="P21" s="303">
        <v>2.8114750000000002</v>
      </c>
      <c r="Q21" s="303">
        <v>3.3809520000000002</v>
      </c>
      <c r="R21" s="303">
        <v>3.0909089999999999</v>
      </c>
      <c r="S21" s="303">
        <v>4.0573769999999998</v>
      </c>
      <c r="T21" s="303">
        <v>3.4108529999999999</v>
      </c>
      <c r="U21" s="303">
        <v>2.8731339999999999</v>
      </c>
      <c r="V21" s="303">
        <v>2.733813</v>
      </c>
      <c r="W21" s="400"/>
      <c r="X21" s="363">
        <v>7.8</v>
      </c>
      <c r="Y21" s="363">
        <v>8.1999999999999993</v>
      </c>
      <c r="Z21" s="363">
        <v>8.6</v>
      </c>
      <c r="AA21" s="363">
        <v>9.1</v>
      </c>
      <c r="AB21" s="363">
        <v>9.6</v>
      </c>
      <c r="AC21" s="363">
        <v>10.3</v>
      </c>
      <c r="AD21" s="363">
        <v>9.9</v>
      </c>
      <c r="AE21" s="363">
        <v>9.9</v>
      </c>
      <c r="AF21" s="363">
        <v>10.1</v>
      </c>
      <c r="AG21" s="363">
        <v>10.4</v>
      </c>
      <c r="AH21" s="363">
        <v>10.6</v>
      </c>
      <c r="AI21" s="363">
        <v>11</v>
      </c>
      <c r="AJ21" s="363">
        <v>11.3</v>
      </c>
      <c r="AK21" s="363">
        <v>11.8</v>
      </c>
      <c r="AL21" s="363">
        <v>12.2</v>
      </c>
      <c r="AM21" s="363">
        <v>12.6</v>
      </c>
      <c r="AN21" s="363">
        <v>13.2</v>
      </c>
      <c r="AO21" s="363">
        <v>12.2</v>
      </c>
      <c r="AP21" s="363">
        <v>12.9</v>
      </c>
      <c r="AQ21" s="363">
        <v>13.4</v>
      </c>
      <c r="AR21" s="363">
        <v>13.9</v>
      </c>
    </row>
    <row r="22" spans="1:48" x14ac:dyDescent="0.35">
      <c r="A22" s="141" t="s">
        <v>112</v>
      </c>
      <c r="B22" s="303">
        <v>0.41176499999999999</v>
      </c>
      <c r="C22" s="303">
        <v>0.5</v>
      </c>
      <c r="D22" s="303">
        <v>0.62162200000000001</v>
      </c>
      <c r="E22" s="303">
        <v>0.38461499999999998</v>
      </c>
      <c r="F22" s="303">
        <v>0.5</v>
      </c>
      <c r="G22" s="303">
        <v>0.36956499999999998</v>
      </c>
      <c r="H22" s="303">
        <v>0.34</v>
      </c>
      <c r="I22" s="303">
        <v>0.41509400000000002</v>
      </c>
      <c r="J22" s="303">
        <v>0.44642900000000002</v>
      </c>
      <c r="K22" s="303">
        <v>0.491228</v>
      </c>
      <c r="L22" s="303">
        <v>0.56666700000000003</v>
      </c>
      <c r="M22" s="303">
        <v>0.60317500000000002</v>
      </c>
      <c r="N22" s="303">
        <v>0.63076900000000002</v>
      </c>
      <c r="O22" s="303">
        <v>0.59090900000000002</v>
      </c>
      <c r="P22" s="303">
        <v>1.1449279999999999</v>
      </c>
      <c r="Q22" s="303">
        <v>2.5138889999999998</v>
      </c>
      <c r="R22" s="303">
        <v>3.697368</v>
      </c>
      <c r="S22" s="303">
        <v>3.0129869999999999</v>
      </c>
      <c r="T22" s="303">
        <v>3.2784810000000002</v>
      </c>
      <c r="U22" s="303">
        <v>3.2374999999999998</v>
      </c>
      <c r="V22" s="303">
        <v>3.25</v>
      </c>
      <c r="W22" s="400"/>
      <c r="X22" s="363">
        <v>3.4</v>
      </c>
      <c r="Y22" s="363">
        <v>3.6</v>
      </c>
      <c r="Z22" s="363">
        <v>3.7</v>
      </c>
      <c r="AA22" s="363">
        <v>3.9</v>
      </c>
      <c r="AB22" s="363">
        <v>4.2</v>
      </c>
      <c r="AC22" s="363">
        <v>4.5999999999999996</v>
      </c>
      <c r="AD22" s="363">
        <v>5</v>
      </c>
      <c r="AE22" s="363">
        <v>5.3</v>
      </c>
      <c r="AF22" s="363">
        <v>5.6</v>
      </c>
      <c r="AG22" s="363">
        <v>5.7</v>
      </c>
      <c r="AH22" s="363">
        <v>6</v>
      </c>
      <c r="AI22" s="363">
        <v>6.3</v>
      </c>
      <c r="AJ22" s="363">
        <v>6.5</v>
      </c>
      <c r="AK22" s="363">
        <v>6.6</v>
      </c>
      <c r="AL22" s="363">
        <v>6.9</v>
      </c>
      <c r="AM22" s="363">
        <v>7.2</v>
      </c>
      <c r="AN22" s="363">
        <v>7.6</v>
      </c>
      <c r="AO22" s="363">
        <v>7.7</v>
      </c>
      <c r="AP22" s="363">
        <v>7.9</v>
      </c>
      <c r="AQ22" s="363">
        <v>8</v>
      </c>
      <c r="AR22" s="363">
        <v>8</v>
      </c>
    </row>
    <row r="23" spans="1:48" x14ac:dyDescent="0.35">
      <c r="A23" s="141" t="s">
        <v>113</v>
      </c>
      <c r="B23" s="303">
        <v>3.0196079999999998</v>
      </c>
      <c r="C23" s="303">
        <v>3.25</v>
      </c>
      <c r="D23" s="303">
        <v>3.339623</v>
      </c>
      <c r="E23" s="303">
        <v>3.5333329999999998</v>
      </c>
      <c r="F23" s="303">
        <v>5.2923080000000002</v>
      </c>
      <c r="G23" s="303">
        <v>6.098592</v>
      </c>
      <c r="H23" s="303">
        <v>5.7721520000000002</v>
      </c>
      <c r="I23" s="303">
        <v>5.375</v>
      </c>
      <c r="J23" s="303">
        <v>8.2631580000000007</v>
      </c>
      <c r="K23" s="303">
        <v>7.8018869999999998</v>
      </c>
      <c r="L23" s="303">
        <v>7.9203539999999997</v>
      </c>
      <c r="M23" s="303">
        <v>7.5491799999999998</v>
      </c>
      <c r="N23" s="303">
        <v>6.3333329999999997</v>
      </c>
      <c r="O23" s="303">
        <v>6.0364959999999996</v>
      </c>
      <c r="P23" s="303">
        <v>6.1458329999999997</v>
      </c>
      <c r="Q23" s="303">
        <v>6.7748340000000002</v>
      </c>
      <c r="R23" s="303">
        <v>6.1518990000000002</v>
      </c>
      <c r="S23" s="303">
        <v>6.3910260000000001</v>
      </c>
      <c r="T23" s="303">
        <v>7.024845</v>
      </c>
      <c r="U23" s="303">
        <v>6.3293410000000003</v>
      </c>
      <c r="V23" s="303">
        <v>6.7093020000000001</v>
      </c>
      <c r="W23" s="400"/>
      <c r="X23" s="363">
        <v>5.0999999999999996</v>
      </c>
      <c r="Y23" s="363">
        <v>4.8</v>
      </c>
      <c r="Z23" s="363">
        <v>5.3</v>
      </c>
      <c r="AA23" s="363">
        <v>6</v>
      </c>
      <c r="AB23" s="363">
        <v>6.5</v>
      </c>
      <c r="AC23" s="363">
        <v>7.1</v>
      </c>
      <c r="AD23" s="363">
        <v>7.9</v>
      </c>
      <c r="AE23" s="363">
        <v>8.8000000000000007</v>
      </c>
      <c r="AF23" s="363">
        <v>9.5</v>
      </c>
      <c r="AG23" s="363">
        <v>10.6</v>
      </c>
      <c r="AH23" s="363">
        <v>11.3</v>
      </c>
      <c r="AI23" s="363">
        <v>12.2</v>
      </c>
      <c r="AJ23" s="363">
        <v>12.9</v>
      </c>
      <c r="AK23" s="363">
        <v>13.7</v>
      </c>
      <c r="AL23" s="363">
        <v>14.4</v>
      </c>
      <c r="AM23" s="363">
        <v>15.1</v>
      </c>
      <c r="AN23" s="363">
        <v>15.8</v>
      </c>
      <c r="AO23" s="363">
        <v>15.6</v>
      </c>
      <c r="AP23" s="363">
        <v>16.100000000000001</v>
      </c>
      <c r="AQ23" s="363">
        <v>16.7</v>
      </c>
      <c r="AR23" s="363">
        <v>17.2</v>
      </c>
    </row>
    <row r="24" spans="1:48" x14ac:dyDescent="0.35">
      <c r="A24" s="141" t="s">
        <v>114</v>
      </c>
      <c r="B24" s="303">
        <v>0</v>
      </c>
      <c r="C24" s="303">
        <v>0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3">
        <v>0</v>
      </c>
      <c r="P24" s="303">
        <v>1.1666669999999999</v>
      </c>
      <c r="Q24" s="303">
        <v>0.85714299999999999</v>
      </c>
      <c r="R24" s="303">
        <v>0.87671200000000005</v>
      </c>
      <c r="S24" s="303">
        <v>2.3150680000000001</v>
      </c>
      <c r="T24" s="303">
        <v>0.175676</v>
      </c>
      <c r="U24" s="303">
        <v>1.3625</v>
      </c>
      <c r="V24" s="303">
        <v>0.72289199999999998</v>
      </c>
      <c r="W24" s="400"/>
      <c r="X24" s="363">
        <v>3.7</v>
      </c>
      <c r="Y24" s="363">
        <v>3.8</v>
      </c>
      <c r="Z24" s="363">
        <v>4.2</v>
      </c>
      <c r="AA24" s="363">
        <v>4.9000000000000004</v>
      </c>
      <c r="AB24" s="363">
        <v>4.8</v>
      </c>
      <c r="AC24" s="363">
        <v>4.8</v>
      </c>
      <c r="AD24" s="363">
        <v>4.8</v>
      </c>
      <c r="AE24" s="363">
        <v>5</v>
      </c>
      <c r="AF24" s="363">
        <v>5.2</v>
      </c>
      <c r="AG24" s="363">
        <v>5.4</v>
      </c>
      <c r="AH24" s="363">
        <v>5.6</v>
      </c>
      <c r="AI24" s="363">
        <v>5.9</v>
      </c>
      <c r="AJ24" s="363">
        <v>6.2</v>
      </c>
      <c r="AK24" s="363">
        <v>6.2</v>
      </c>
      <c r="AL24" s="363">
        <v>6.6</v>
      </c>
      <c r="AM24" s="363">
        <v>7</v>
      </c>
      <c r="AN24" s="363">
        <v>7.3</v>
      </c>
      <c r="AO24" s="363">
        <v>7.3</v>
      </c>
      <c r="AP24" s="363">
        <v>7.4</v>
      </c>
      <c r="AQ24" s="363">
        <v>8</v>
      </c>
      <c r="AR24" s="363">
        <v>8.3000000000000007</v>
      </c>
    </row>
    <row r="25" spans="1:48" x14ac:dyDescent="0.35">
      <c r="A25" s="141" t="s">
        <v>115</v>
      </c>
      <c r="B25" s="303">
        <v>0</v>
      </c>
      <c r="C25" s="303">
        <v>0</v>
      </c>
      <c r="D25" s="303">
        <v>0.74683500000000003</v>
      </c>
      <c r="E25" s="303">
        <v>0.93023299999999998</v>
      </c>
      <c r="F25" s="303">
        <v>1.064516</v>
      </c>
      <c r="G25" s="303">
        <v>1.1599999999999999</v>
      </c>
      <c r="H25" s="303">
        <v>1.0471699999999999</v>
      </c>
      <c r="I25" s="303">
        <v>1.0265489999999999</v>
      </c>
      <c r="J25" s="303">
        <v>1.0743799999999999</v>
      </c>
      <c r="K25" s="303">
        <v>1.338462</v>
      </c>
      <c r="L25" s="303">
        <v>1.0935250000000001</v>
      </c>
      <c r="M25" s="303">
        <v>1.040268</v>
      </c>
      <c r="N25" s="303">
        <v>0.89375000000000004</v>
      </c>
      <c r="O25" s="303">
        <v>0.56024099999999999</v>
      </c>
      <c r="P25" s="303">
        <v>1.5</v>
      </c>
      <c r="Q25" s="303">
        <v>1.6629210000000001</v>
      </c>
      <c r="R25" s="303">
        <v>1.648352</v>
      </c>
      <c r="S25" s="303">
        <v>1.9388890000000001</v>
      </c>
      <c r="T25" s="303">
        <v>2.4673910000000001</v>
      </c>
      <c r="U25" s="303">
        <v>1.578125</v>
      </c>
      <c r="V25" s="303">
        <v>2.25</v>
      </c>
      <c r="W25" s="400"/>
      <c r="X25" s="363">
        <v>6.8</v>
      </c>
      <c r="Y25" s="363">
        <v>7.4</v>
      </c>
      <c r="Z25" s="363">
        <v>7.9</v>
      </c>
      <c r="AA25" s="363">
        <v>8.6</v>
      </c>
      <c r="AB25" s="363">
        <v>9.3000000000000007</v>
      </c>
      <c r="AC25" s="363">
        <v>10</v>
      </c>
      <c r="AD25" s="363">
        <v>10.6</v>
      </c>
      <c r="AE25" s="363">
        <v>11.3</v>
      </c>
      <c r="AF25" s="363">
        <v>12.1</v>
      </c>
      <c r="AG25" s="363">
        <v>13</v>
      </c>
      <c r="AH25" s="363">
        <v>13.9</v>
      </c>
      <c r="AI25" s="363">
        <v>14.9</v>
      </c>
      <c r="AJ25" s="363">
        <v>16</v>
      </c>
      <c r="AK25" s="363">
        <v>16.600000000000001</v>
      </c>
      <c r="AL25" s="363">
        <v>17.2</v>
      </c>
      <c r="AM25" s="363">
        <v>17.8</v>
      </c>
      <c r="AN25" s="363">
        <v>18.2</v>
      </c>
      <c r="AO25" s="363">
        <v>18</v>
      </c>
      <c r="AP25" s="363">
        <v>18.399999999999999</v>
      </c>
      <c r="AQ25" s="363">
        <v>19.2</v>
      </c>
      <c r="AR25" s="363">
        <v>20</v>
      </c>
    </row>
    <row r="26" spans="1:48" x14ac:dyDescent="0.35">
      <c r="A26" s="141" t="s">
        <v>116</v>
      </c>
      <c r="B26" s="303">
        <v>0.490566</v>
      </c>
      <c r="C26" s="303">
        <v>1.1320749999999999</v>
      </c>
      <c r="D26" s="303">
        <v>1.1578949999999999</v>
      </c>
      <c r="E26" s="303">
        <v>1.3</v>
      </c>
      <c r="F26" s="303">
        <v>1.362069</v>
      </c>
      <c r="G26" s="303">
        <v>1.46875</v>
      </c>
      <c r="H26" s="303">
        <v>1.569231</v>
      </c>
      <c r="I26" s="303">
        <v>1.9142859999999999</v>
      </c>
      <c r="J26" s="303">
        <v>2.2739729999999998</v>
      </c>
      <c r="K26" s="303">
        <v>1.8536589999999999</v>
      </c>
      <c r="L26" s="303">
        <v>1.6976739999999999</v>
      </c>
      <c r="M26" s="303">
        <v>2.3804349999999999</v>
      </c>
      <c r="N26" s="303">
        <v>1.773196</v>
      </c>
      <c r="O26" s="303">
        <v>1.72549</v>
      </c>
      <c r="P26" s="303">
        <v>2.4672900000000002</v>
      </c>
      <c r="Q26" s="303">
        <v>2.5826090000000002</v>
      </c>
      <c r="R26" s="303">
        <v>2.5327869999999999</v>
      </c>
      <c r="S26" s="303">
        <v>4.1349210000000003</v>
      </c>
      <c r="T26" s="303">
        <v>2.7578130000000001</v>
      </c>
      <c r="U26" s="303">
        <v>2.468531</v>
      </c>
      <c r="V26" s="303">
        <v>3.5810810000000002</v>
      </c>
      <c r="W26" s="400"/>
      <c r="X26" s="363">
        <v>5.3</v>
      </c>
      <c r="Y26" s="363">
        <v>5.3</v>
      </c>
      <c r="Z26" s="363">
        <v>5.7</v>
      </c>
      <c r="AA26" s="363">
        <v>6</v>
      </c>
      <c r="AB26" s="363">
        <v>5.8</v>
      </c>
      <c r="AC26" s="363">
        <v>6.4</v>
      </c>
      <c r="AD26" s="363">
        <v>6.5</v>
      </c>
      <c r="AE26" s="363">
        <v>7</v>
      </c>
      <c r="AF26" s="363">
        <v>7.3</v>
      </c>
      <c r="AG26" s="363">
        <v>8.1999999999999993</v>
      </c>
      <c r="AH26" s="363">
        <v>8.6</v>
      </c>
      <c r="AI26" s="363">
        <v>9.1999999999999993</v>
      </c>
      <c r="AJ26" s="363">
        <v>9.6999999999999993</v>
      </c>
      <c r="AK26" s="363">
        <v>10.199999999999999</v>
      </c>
      <c r="AL26" s="363">
        <v>10.7</v>
      </c>
      <c r="AM26" s="363">
        <v>11.5</v>
      </c>
      <c r="AN26" s="363">
        <v>12.2</v>
      </c>
      <c r="AO26" s="363">
        <v>12.6</v>
      </c>
      <c r="AP26" s="363">
        <v>12.8</v>
      </c>
      <c r="AQ26" s="363">
        <v>14.3</v>
      </c>
      <c r="AR26" s="363">
        <v>14.8</v>
      </c>
    </row>
    <row r="27" spans="1:48" x14ac:dyDescent="0.35">
      <c r="A27" s="141" t="s">
        <v>117</v>
      </c>
      <c r="B27" s="303">
        <v>0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3">
        <v>1.7833330000000001</v>
      </c>
      <c r="J27" s="303">
        <v>2.6769229999999999</v>
      </c>
      <c r="K27" s="303">
        <v>2.6</v>
      </c>
      <c r="L27" s="303">
        <v>2.2972969999999999</v>
      </c>
      <c r="M27" s="303">
        <v>2.3589739999999999</v>
      </c>
      <c r="N27" s="303">
        <v>1.8705879999999999</v>
      </c>
      <c r="O27" s="303">
        <v>1.9222220000000001</v>
      </c>
      <c r="P27" s="303">
        <v>2.2872340000000002</v>
      </c>
      <c r="Q27" s="303">
        <v>2.558824</v>
      </c>
      <c r="R27" s="303">
        <v>2.3303569999999998</v>
      </c>
      <c r="S27" s="303">
        <v>2.5925929999999999</v>
      </c>
      <c r="T27" s="303">
        <v>3.2583329999999999</v>
      </c>
      <c r="U27" s="303">
        <v>3.6744189999999999</v>
      </c>
      <c r="V27" s="303">
        <v>4.0144929999999999</v>
      </c>
      <c r="W27" s="400"/>
      <c r="X27" s="363">
        <v>3.4</v>
      </c>
      <c r="Y27" s="363">
        <v>3.7</v>
      </c>
      <c r="Z27" s="363">
        <v>4</v>
      </c>
      <c r="AA27" s="363">
        <v>4.4000000000000004</v>
      </c>
      <c r="AB27" s="363">
        <v>4.7</v>
      </c>
      <c r="AC27" s="363">
        <v>5.3</v>
      </c>
      <c r="AD27" s="363">
        <v>5.6</v>
      </c>
      <c r="AE27" s="363">
        <v>6</v>
      </c>
      <c r="AF27" s="363">
        <v>6.5</v>
      </c>
      <c r="AG27" s="363">
        <v>7</v>
      </c>
      <c r="AH27" s="363">
        <v>7.4</v>
      </c>
      <c r="AI27" s="363">
        <v>7.8</v>
      </c>
      <c r="AJ27" s="363">
        <v>8.5</v>
      </c>
      <c r="AK27" s="363">
        <v>9</v>
      </c>
      <c r="AL27" s="363">
        <v>9.4</v>
      </c>
      <c r="AM27" s="363">
        <v>10.199999999999999</v>
      </c>
      <c r="AN27" s="363">
        <v>11.2</v>
      </c>
      <c r="AO27" s="363">
        <v>10.8</v>
      </c>
      <c r="AP27" s="363">
        <v>12</v>
      </c>
      <c r="AQ27" s="363">
        <v>12.9</v>
      </c>
      <c r="AR27" s="363">
        <v>13.8</v>
      </c>
    </row>
    <row r="28" spans="1:48" x14ac:dyDescent="0.35">
      <c r="A28" s="141" t="s">
        <v>118</v>
      </c>
      <c r="B28" s="303">
        <v>1</v>
      </c>
      <c r="C28" s="303">
        <v>0.5</v>
      </c>
      <c r="D28" s="303">
        <v>1</v>
      </c>
      <c r="E28" s="303">
        <v>1</v>
      </c>
      <c r="F28" s="303">
        <v>1</v>
      </c>
      <c r="G28" s="303">
        <v>1.5</v>
      </c>
      <c r="H28" s="303">
        <v>1</v>
      </c>
      <c r="I28" s="303">
        <v>2</v>
      </c>
      <c r="J28" s="303">
        <v>2.3333330000000001</v>
      </c>
      <c r="K28" s="303">
        <v>2</v>
      </c>
      <c r="L28" s="303">
        <v>9</v>
      </c>
      <c r="M28" s="303">
        <v>9</v>
      </c>
      <c r="N28" s="303">
        <v>6.6666670000000003</v>
      </c>
      <c r="O28" s="303">
        <v>6</v>
      </c>
      <c r="P28" s="303">
        <v>6</v>
      </c>
      <c r="Q28" s="303">
        <v>4.5</v>
      </c>
      <c r="R28" s="303">
        <v>2.75</v>
      </c>
      <c r="S28" s="303">
        <v>2.25</v>
      </c>
      <c r="T28" s="303">
        <v>2.75</v>
      </c>
      <c r="U28" s="303">
        <v>2</v>
      </c>
      <c r="V28" s="303">
        <v>2</v>
      </c>
      <c r="W28" s="400"/>
      <c r="X28" s="363">
        <v>0.2</v>
      </c>
      <c r="Y28" s="363">
        <v>0.2</v>
      </c>
      <c r="Z28" s="363">
        <v>0.2</v>
      </c>
      <c r="AA28" s="363">
        <v>0.2</v>
      </c>
      <c r="AB28" s="363">
        <v>0.2</v>
      </c>
      <c r="AC28" s="363">
        <v>0.2</v>
      </c>
      <c r="AD28" s="363">
        <v>0.2</v>
      </c>
      <c r="AE28" s="363">
        <v>0.3</v>
      </c>
      <c r="AF28" s="363">
        <v>0.3</v>
      </c>
      <c r="AG28" s="363">
        <v>0.3</v>
      </c>
      <c r="AH28" s="363">
        <v>0.3</v>
      </c>
      <c r="AI28" s="363">
        <v>0.3</v>
      </c>
      <c r="AJ28" s="363">
        <v>0.3</v>
      </c>
      <c r="AK28" s="363">
        <v>0.3</v>
      </c>
      <c r="AL28" s="363">
        <v>0.3</v>
      </c>
      <c r="AM28" s="363">
        <v>0.4</v>
      </c>
      <c r="AN28" s="363">
        <v>0.4</v>
      </c>
      <c r="AO28" s="363">
        <v>0.4</v>
      </c>
      <c r="AP28" s="363">
        <v>0.4</v>
      </c>
      <c r="AQ28" s="363">
        <v>0.4</v>
      </c>
      <c r="AR28" s="363">
        <v>0.4</v>
      </c>
    </row>
    <row r="29" spans="1:48" x14ac:dyDescent="0.35">
      <c r="A29" s="141" t="s">
        <v>119</v>
      </c>
      <c r="B29" s="303">
        <v>4.4521740000000003</v>
      </c>
      <c r="C29" s="303">
        <v>5.2833329999999998</v>
      </c>
      <c r="D29" s="303">
        <v>6.2619049999999996</v>
      </c>
      <c r="E29" s="303">
        <v>7.1782950000000003</v>
      </c>
      <c r="F29" s="303">
        <v>9.0378790000000002</v>
      </c>
      <c r="G29" s="303">
        <v>10.81752</v>
      </c>
      <c r="H29" s="303">
        <v>9.6170209999999994</v>
      </c>
      <c r="I29" s="303">
        <v>10.130140000000001</v>
      </c>
      <c r="J29" s="303">
        <v>10.91892</v>
      </c>
      <c r="K29" s="303">
        <v>10.300649999999999</v>
      </c>
      <c r="L29" s="303">
        <v>11.32484</v>
      </c>
      <c r="M29" s="303">
        <v>11.568860000000001</v>
      </c>
      <c r="N29" s="303">
        <v>9.8764040000000008</v>
      </c>
      <c r="O29" s="303">
        <v>10.481479999999999</v>
      </c>
      <c r="P29" s="303">
        <v>10.586209999999999</v>
      </c>
      <c r="Q29" s="303">
        <v>11.29302</v>
      </c>
      <c r="R29" s="303">
        <v>11.22667</v>
      </c>
      <c r="S29" s="303">
        <v>11.43421</v>
      </c>
      <c r="T29" s="303">
        <v>12.744859999999999</v>
      </c>
      <c r="U29" s="303">
        <v>11.88538</v>
      </c>
      <c r="V29" s="303">
        <v>10.87407</v>
      </c>
      <c r="W29" s="400"/>
      <c r="X29" s="363">
        <v>11.5</v>
      </c>
      <c r="Y29" s="363">
        <v>12</v>
      </c>
      <c r="Z29" s="363">
        <v>12.6</v>
      </c>
      <c r="AA29" s="363">
        <v>12.9</v>
      </c>
      <c r="AB29" s="363">
        <v>13.2</v>
      </c>
      <c r="AC29" s="363">
        <v>13.7</v>
      </c>
      <c r="AD29" s="363">
        <v>14.1</v>
      </c>
      <c r="AE29" s="363">
        <v>14.6</v>
      </c>
      <c r="AF29" s="363">
        <v>14.8</v>
      </c>
      <c r="AG29" s="363">
        <v>15.3</v>
      </c>
      <c r="AH29" s="363">
        <v>15.7</v>
      </c>
      <c r="AI29" s="363">
        <v>16.7</v>
      </c>
      <c r="AJ29" s="363">
        <v>17.8</v>
      </c>
      <c r="AK29" s="363">
        <v>18.899999999999999</v>
      </c>
      <c r="AL29" s="363">
        <v>20.3</v>
      </c>
      <c r="AM29" s="363">
        <v>21.5</v>
      </c>
      <c r="AN29" s="363">
        <v>22.5</v>
      </c>
      <c r="AO29" s="363">
        <v>22.8</v>
      </c>
      <c r="AP29" s="363">
        <v>24.3</v>
      </c>
      <c r="AQ29" s="363">
        <v>25.3</v>
      </c>
      <c r="AR29" s="363">
        <v>27</v>
      </c>
    </row>
    <row r="30" spans="1:48" x14ac:dyDescent="0.35">
      <c r="A30" s="141" t="s">
        <v>120</v>
      </c>
      <c r="B30" s="303">
        <v>1.0833330000000001</v>
      </c>
      <c r="C30" s="303">
        <v>0.96153900000000003</v>
      </c>
      <c r="D30" s="303">
        <v>7.4074000000000001E-2</v>
      </c>
      <c r="E30" s="303">
        <v>0.57142899999999996</v>
      </c>
      <c r="F30" s="303">
        <v>1.4</v>
      </c>
      <c r="G30" s="303">
        <v>0.71875</v>
      </c>
      <c r="H30" s="303">
        <v>1.0909089999999999</v>
      </c>
      <c r="I30" s="303">
        <v>1.2571429999999999</v>
      </c>
      <c r="J30" s="303">
        <v>1.594595</v>
      </c>
      <c r="K30" s="303">
        <v>1.5476190000000001</v>
      </c>
      <c r="L30" s="303">
        <v>1.372549</v>
      </c>
      <c r="M30" s="303">
        <v>1.1698109999999999</v>
      </c>
      <c r="N30" s="303">
        <v>1.142857</v>
      </c>
      <c r="O30" s="303">
        <v>1.288889</v>
      </c>
      <c r="P30" s="303">
        <v>1.361702</v>
      </c>
      <c r="Q30" s="303">
        <v>1.4897959999999999</v>
      </c>
      <c r="R30" s="303">
        <v>3.4705879999999998</v>
      </c>
      <c r="S30" s="303">
        <v>3.54</v>
      </c>
      <c r="T30" s="303">
        <v>4.461538</v>
      </c>
      <c r="U30" s="303">
        <v>4.2962959999999999</v>
      </c>
      <c r="V30" s="303">
        <v>4.1428570000000002</v>
      </c>
      <c r="W30" s="400"/>
      <c r="X30" s="363">
        <v>2.4</v>
      </c>
      <c r="Y30" s="363">
        <v>2.6</v>
      </c>
      <c r="Z30" s="363">
        <v>2.7</v>
      </c>
      <c r="AA30" s="363">
        <v>2.8</v>
      </c>
      <c r="AB30" s="363">
        <v>3</v>
      </c>
      <c r="AC30" s="363">
        <v>3.2</v>
      </c>
      <c r="AD30" s="363">
        <v>3.3</v>
      </c>
      <c r="AE30" s="363">
        <v>3.5</v>
      </c>
      <c r="AF30" s="363">
        <v>3.7</v>
      </c>
      <c r="AG30" s="363">
        <v>4.2</v>
      </c>
      <c r="AH30" s="363">
        <v>5.0999999999999996</v>
      </c>
      <c r="AI30" s="363">
        <v>5.3</v>
      </c>
      <c r="AJ30" s="363">
        <v>4.2</v>
      </c>
      <c r="AK30" s="363">
        <v>4.5</v>
      </c>
      <c r="AL30" s="363">
        <v>4.7</v>
      </c>
      <c r="AM30" s="363">
        <v>4.9000000000000004</v>
      </c>
      <c r="AN30" s="363">
        <v>5.0999999999999996</v>
      </c>
      <c r="AO30" s="363">
        <v>5</v>
      </c>
      <c r="AP30" s="363">
        <v>5.2</v>
      </c>
      <c r="AQ30" s="363">
        <v>5.4</v>
      </c>
      <c r="AR30" s="363">
        <v>5.6</v>
      </c>
    </row>
    <row r="31" spans="1:48" x14ac:dyDescent="0.35">
      <c r="A31" s="141" t="s">
        <v>121</v>
      </c>
      <c r="B31" s="303">
        <v>0</v>
      </c>
      <c r="C31" s="303">
        <v>0</v>
      </c>
      <c r="D31" s="303">
        <v>0</v>
      </c>
      <c r="E31" s="303">
        <v>0</v>
      </c>
      <c r="F31" s="303">
        <v>0</v>
      </c>
      <c r="G31" s="303">
        <v>0</v>
      </c>
      <c r="H31" s="303">
        <v>0</v>
      </c>
      <c r="I31" s="303">
        <v>0</v>
      </c>
      <c r="J31" s="303">
        <v>0</v>
      </c>
      <c r="K31" s="303">
        <v>0</v>
      </c>
      <c r="L31" s="303">
        <v>0</v>
      </c>
      <c r="M31" s="303">
        <v>0</v>
      </c>
      <c r="N31" s="303">
        <v>0</v>
      </c>
      <c r="O31" s="303">
        <v>0</v>
      </c>
      <c r="P31" s="303">
        <v>0</v>
      </c>
      <c r="Q31" s="303">
        <v>25.118639999999999</v>
      </c>
      <c r="R31" s="303">
        <v>25.852460000000001</v>
      </c>
      <c r="S31" s="303">
        <v>28.442620000000002</v>
      </c>
      <c r="T31" s="303">
        <v>27.98387</v>
      </c>
      <c r="U31" s="303">
        <v>27.109380000000002</v>
      </c>
      <c r="V31" s="303">
        <v>26.287880000000001</v>
      </c>
      <c r="W31" s="400"/>
      <c r="X31" s="363">
        <v>2.9</v>
      </c>
      <c r="Y31" s="363">
        <v>3.1</v>
      </c>
      <c r="Z31" s="363">
        <v>3.3</v>
      </c>
      <c r="AA31" s="363">
        <v>3.5</v>
      </c>
      <c r="AB31" s="363">
        <v>3.8</v>
      </c>
      <c r="AC31" s="363">
        <v>4</v>
      </c>
      <c r="AD31" s="363">
        <v>4.3</v>
      </c>
      <c r="AE31" s="363">
        <v>4.5999999999999996</v>
      </c>
      <c r="AF31" s="363">
        <v>4.9000000000000004</v>
      </c>
      <c r="AG31" s="363">
        <v>5.2</v>
      </c>
      <c r="AH31" s="363">
        <v>4.7</v>
      </c>
      <c r="AI31" s="363">
        <v>5.0999999999999996</v>
      </c>
      <c r="AJ31" s="363">
        <v>5.3</v>
      </c>
      <c r="AK31" s="363">
        <v>5.6</v>
      </c>
      <c r="AL31" s="363">
        <v>5.7</v>
      </c>
      <c r="AM31" s="363">
        <v>5.9</v>
      </c>
      <c r="AN31" s="363">
        <v>6.1</v>
      </c>
      <c r="AO31" s="363">
        <v>6.1</v>
      </c>
      <c r="AP31" s="363">
        <v>6.2</v>
      </c>
      <c r="AQ31" s="363">
        <v>6.4</v>
      </c>
      <c r="AR31" s="363">
        <v>6.6</v>
      </c>
    </row>
    <row r="32" spans="1:48" x14ac:dyDescent="0.35">
      <c r="A32" s="141" t="s">
        <v>122</v>
      </c>
      <c r="B32" s="303">
        <v>0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  <c r="I32" s="303">
        <v>0</v>
      </c>
      <c r="J32" s="303">
        <v>0</v>
      </c>
      <c r="K32" s="303">
        <v>0</v>
      </c>
      <c r="L32" s="303">
        <v>0</v>
      </c>
      <c r="M32" s="303">
        <v>3.4483E-2</v>
      </c>
      <c r="N32" s="303">
        <v>18.37097</v>
      </c>
      <c r="O32" s="303">
        <v>18.672409999999999</v>
      </c>
      <c r="P32" s="303">
        <v>11.321429999999999</v>
      </c>
      <c r="Q32" s="303">
        <v>21.844830000000002</v>
      </c>
      <c r="R32" s="303">
        <v>1.230769</v>
      </c>
      <c r="S32" s="303">
        <v>1.380952</v>
      </c>
      <c r="T32" s="303">
        <v>18.727270000000001</v>
      </c>
      <c r="U32" s="303">
        <v>17.984850000000002</v>
      </c>
      <c r="V32" s="303">
        <v>17.257580000000001</v>
      </c>
      <c r="W32" s="400"/>
      <c r="X32" s="363">
        <v>5</v>
      </c>
      <c r="Y32" s="363">
        <v>5.2</v>
      </c>
      <c r="Z32" s="363">
        <v>5.7</v>
      </c>
      <c r="AA32" s="363">
        <v>6.1</v>
      </c>
      <c r="AB32" s="363">
        <v>6.4</v>
      </c>
      <c r="AC32" s="363">
        <v>6.6</v>
      </c>
      <c r="AD32" s="363">
        <v>7.1</v>
      </c>
      <c r="AE32" s="363">
        <v>7.1</v>
      </c>
      <c r="AF32" s="363">
        <v>7.2</v>
      </c>
      <c r="AG32" s="363">
        <v>3.5</v>
      </c>
      <c r="AH32" s="363">
        <v>4.5999999999999996</v>
      </c>
      <c r="AI32" s="363">
        <v>5.8</v>
      </c>
      <c r="AJ32" s="363">
        <v>6.2</v>
      </c>
      <c r="AK32" s="363">
        <v>5.8</v>
      </c>
      <c r="AL32" s="363">
        <v>5.6</v>
      </c>
      <c r="AM32" s="363">
        <v>5.8</v>
      </c>
      <c r="AN32" s="363">
        <v>6.5</v>
      </c>
      <c r="AO32" s="363">
        <v>6.3</v>
      </c>
      <c r="AP32" s="363">
        <v>6.6</v>
      </c>
      <c r="AQ32" s="363">
        <v>6.6</v>
      </c>
      <c r="AR32" s="363">
        <v>6.6</v>
      </c>
    </row>
    <row r="33" spans="1:44" x14ac:dyDescent="0.35">
      <c r="A33" s="141" t="s">
        <v>123</v>
      </c>
      <c r="B33" s="303">
        <v>2.8399070000000002</v>
      </c>
      <c r="C33" s="303">
        <v>3.0633189999999999</v>
      </c>
      <c r="D33" s="303">
        <v>1.4338089999999999</v>
      </c>
      <c r="E33" s="303">
        <v>1.514178</v>
      </c>
      <c r="F33" s="303">
        <v>1.7793589999999999</v>
      </c>
      <c r="G33" s="303">
        <v>2.7243149999999998</v>
      </c>
      <c r="H33" s="303">
        <v>2.266667</v>
      </c>
      <c r="I33" s="303">
        <v>2.182909</v>
      </c>
      <c r="J33" s="303">
        <v>1.2046779999999999</v>
      </c>
      <c r="K33" s="303">
        <v>0.88165700000000002</v>
      </c>
      <c r="L33" s="303">
        <v>0.88319099999999995</v>
      </c>
      <c r="M33" s="303">
        <v>0.67600000000000005</v>
      </c>
      <c r="N33" s="303">
        <v>0.19089800000000001</v>
      </c>
      <c r="O33" s="303">
        <v>0.186358</v>
      </c>
      <c r="P33" s="303">
        <v>0.24912300000000001</v>
      </c>
      <c r="Q33" s="303">
        <v>0.47914299999999999</v>
      </c>
      <c r="R33" s="303">
        <v>0.57679599999999998</v>
      </c>
      <c r="S33" s="303">
        <v>0.55369100000000004</v>
      </c>
      <c r="T33" s="303">
        <v>1.2744869999999999</v>
      </c>
      <c r="U33" s="303">
        <v>1.7470859999999999</v>
      </c>
      <c r="V33" s="303">
        <v>1.4224749999999999</v>
      </c>
      <c r="W33" s="400"/>
      <c r="X33" s="363">
        <v>43.1</v>
      </c>
      <c r="Y33" s="363">
        <v>45.8</v>
      </c>
      <c r="Z33" s="363">
        <v>49.1</v>
      </c>
      <c r="AA33" s="363">
        <v>52.9</v>
      </c>
      <c r="AB33" s="363">
        <v>56.2</v>
      </c>
      <c r="AC33" s="363">
        <v>58.4</v>
      </c>
      <c r="AD33" s="363">
        <v>61.5</v>
      </c>
      <c r="AE33" s="363">
        <v>66.7</v>
      </c>
      <c r="AF33" s="363">
        <v>68.400000000000006</v>
      </c>
      <c r="AG33" s="363">
        <v>67.599999999999994</v>
      </c>
      <c r="AH33" s="363">
        <v>70.2</v>
      </c>
      <c r="AI33" s="363">
        <v>75</v>
      </c>
      <c r="AJ33" s="363">
        <v>79.099999999999994</v>
      </c>
      <c r="AK33" s="363">
        <v>82.1</v>
      </c>
      <c r="AL33" s="363">
        <v>85.5</v>
      </c>
      <c r="AM33" s="363">
        <v>88.7</v>
      </c>
      <c r="AN33" s="363">
        <v>90.5</v>
      </c>
      <c r="AO33" s="363">
        <v>89.4</v>
      </c>
      <c r="AP33" s="363">
        <v>87.8</v>
      </c>
      <c r="AQ33" s="363">
        <v>85.8</v>
      </c>
      <c r="AR33" s="363">
        <v>70.3</v>
      </c>
    </row>
    <row r="34" spans="1:44" x14ac:dyDescent="0.35">
      <c r="A34" s="141" t="s">
        <v>124</v>
      </c>
      <c r="B34" s="303">
        <v>5.3214290000000002</v>
      </c>
      <c r="C34" s="303">
        <v>6.6296299999999997</v>
      </c>
      <c r="D34" s="303">
        <v>6.6551720000000003</v>
      </c>
      <c r="E34" s="303">
        <v>6.8235289999999997</v>
      </c>
      <c r="F34" s="303">
        <v>7.7027029999999996</v>
      </c>
      <c r="G34" s="303">
        <v>8.6666670000000003</v>
      </c>
      <c r="H34" s="303">
        <v>8.1951219999999996</v>
      </c>
      <c r="I34" s="303">
        <v>7.8372089999999996</v>
      </c>
      <c r="J34" s="303">
        <v>5.3043480000000001</v>
      </c>
      <c r="K34" s="303">
        <v>7.0408160000000004</v>
      </c>
      <c r="L34" s="303">
        <v>7.6346150000000002</v>
      </c>
      <c r="M34" s="303">
        <v>7.7818180000000003</v>
      </c>
      <c r="N34" s="303">
        <v>6.2758620000000001</v>
      </c>
      <c r="O34" s="303">
        <v>6.0163929999999999</v>
      </c>
      <c r="P34" s="303">
        <v>6.4126979999999998</v>
      </c>
      <c r="Q34" s="303">
        <v>6.8333329999999997</v>
      </c>
      <c r="R34" s="303">
        <v>7.2571430000000001</v>
      </c>
      <c r="S34" s="303">
        <v>9.1549300000000002</v>
      </c>
      <c r="T34" s="303">
        <v>7.5270270000000004</v>
      </c>
      <c r="U34" s="303">
        <v>7.0506330000000004</v>
      </c>
      <c r="V34" s="303">
        <v>6.746988</v>
      </c>
      <c r="W34" s="400"/>
      <c r="X34" s="363">
        <v>2.8</v>
      </c>
      <c r="Y34" s="363">
        <v>2.7</v>
      </c>
      <c r="Z34" s="363">
        <v>2.9</v>
      </c>
      <c r="AA34" s="363">
        <v>3.4</v>
      </c>
      <c r="AB34" s="363">
        <v>3.7</v>
      </c>
      <c r="AC34" s="363">
        <v>3.9</v>
      </c>
      <c r="AD34" s="363">
        <v>4.0999999999999996</v>
      </c>
      <c r="AE34" s="363">
        <v>4.3</v>
      </c>
      <c r="AF34" s="363">
        <v>4.5999999999999996</v>
      </c>
      <c r="AG34" s="363">
        <v>4.9000000000000004</v>
      </c>
      <c r="AH34" s="363">
        <v>5.2</v>
      </c>
      <c r="AI34" s="363">
        <v>5.5</v>
      </c>
      <c r="AJ34" s="363">
        <v>5.8</v>
      </c>
      <c r="AK34" s="363">
        <v>6.1</v>
      </c>
      <c r="AL34" s="363">
        <v>6.3</v>
      </c>
      <c r="AM34" s="363">
        <v>6.6</v>
      </c>
      <c r="AN34" s="363">
        <v>7</v>
      </c>
      <c r="AO34" s="363">
        <v>7.1</v>
      </c>
      <c r="AP34" s="363">
        <v>7.4</v>
      </c>
      <c r="AQ34" s="363">
        <v>7.9</v>
      </c>
      <c r="AR34" s="363">
        <v>8.3000000000000007</v>
      </c>
    </row>
    <row r="35" spans="1:44" x14ac:dyDescent="0.35">
      <c r="A35" s="141" t="s">
        <v>125</v>
      </c>
      <c r="B35" s="303">
        <v>2.4112900000000002</v>
      </c>
      <c r="C35" s="303">
        <v>2.3740459999999999</v>
      </c>
      <c r="D35" s="303">
        <v>2.2361110000000002</v>
      </c>
      <c r="E35" s="303">
        <v>2.668831</v>
      </c>
      <c r="F35" s="303">
        <v>2.7065869999999999</v>
      </c>
      <c r="G35" s="303">
        <v>3.9347829999999999</v>
      </c>
      <c r="H35" s="303">
        <v>3.964467</v>
      </c>
      <c r="I35" s="303">
        <v>3.2669489999999999</v>
      </c>
      <c r="J35" s="303">
        <v>3.3036439999999998</v>
      </c>
      <c r="K35" s="303">
        <v>3.5664060000000002</v>
      </c>
      <c r="L35" s="303">
        <v>3.6901959999999998</v>
      </c>
      <c r="M35" s="303">
        <v>3.2173910000000001</v>
      </c>
      <c r="N35" s="303">
        <v>3.0784980000000002</v>
      </c>
      <c r="O35" s="303">
        <v>3.8979590000000002</v>
      </c>
      <c r="P35" s="303">
        <v>3.7133759999999998</v>
      </c>
      <c r="Q35" s="303">
        <v>4.0422960000000003</v>
      </c>
      <c r="R35" s="303">
        <v>4.0028090000000001</v>
      </c>
      <c r="S35" s="303">
        <v>3.017045</v>
      </c>
      <c r="T35" s="303">
        <v>2.9112900000000002</v>
      </c>
      <c r="U35" s="303">
        <v>3.2315520000000002</v>
      </c>
      <c r="V35" s="303">
        <v>3.1432039999999999</v>
      </c>
      <c r="W35" s="400"/>
      <c r="X35" s="363">
        <v>12.4</v>
      </c>
      <c r="Y35" s="363">
        <v>13.1</v>
      </c>
      <c r="Z35" s="363">
        <v>14.4</v>
      </c>
      <c r="AA35" s="363">
        <v>15.4</v>
      </c>
      <c r="AB35" s="363">
        <v>16.7</v>
      </c>
      <c r="AC35" s="363">
        <v>18.399999999999999</v>
      </c>
      <c r="AD35" s="363">
        <v>19.7</v>
      </c>
      <c r="AE35" s="363">
        <v>23.6</v>
      </c>
      <c r="AF35" s="363">
        <v>24.7</v>
      </c>
      <c r="AG35" s="363">
        <v>25.6</v>
      </c>
      <c r="AH35" s="363">
        <v>25.5</v>
      </c>
      <c r="AI35" s="363">
        <v>27.6</v>
      </c>
      <c r="AJ35" s="363">
        <v>29.3</v>
      </c>
      <c r="AK35" s="363">
        <v>29.4</v>
      </c>
      <c r="AL35" s="363">
        <v>31.4</v>
      </c>
      <c r="AM35" s="363">
        <v>33.1</v>
      </c>
      <c r="AN35" s="363">
        <v>35.6</v>
      </c>
      <c r="AO35" s="363">
        <v>35.200000000000003</v>
      </c>
      <c r="AP35" s="363">
        <v>37.200000000000003</v>
      </c>
      <c r="AQ35" s="363">
        <v>39.299999999999997</v>
      </c>
      <c r="AR35" s="363">
        <v>41.2</v>
      </c>
    </row>
    <row r="36" spans="1:44" x14ac:dyDescent="0.35">
      <c r="A36" s="141" t="s">
        <v>410</v>
      </c>
      <c r="B36" s="303">
        <v>4.0541000000000001E-2</v>
      </c>
      <c r="C36" s="303">
        <v>5.8576999999999997E-2</v>
      </c>
      <c r="D36" s="303">
        <v>7.3929999999999996E-2</v>
      </c>
      <c r="E36" s="303">
        <v>5.5761999999999999E-2</v>
      </c>
      <c r="F36" s="303">
        <v>8.5615999999999998E-2</v>
      </c>
      <c r="G36" s="303">
        <v>0.12013</v>
      </c>
      <c r="H36" s="303">
        <v>0.12307700000000001</v>
      </c>
      <c r="I36" s="303">
        <v>0.99710100000000002</v>
      </c>
      <c r="J36" s="303">
        <v>1.1021510000000001</v>
      </c>
      <c r="K36" s="303">
        <v>0.99489799999999995</v>
      </c>
      <c r="L36" s="303">
        <v>0.91387600000000002</v>
      </c>
      <c r="M36" s="303">
        <v>0.872197</v>
      </c>
      <c r="N36" s="303">
        <v>0.81856499999999999</v>
      </c>
      <c r="O36" s="303">
        <v>0.79644300000000001</v>
      </c>
      <c r="P36" s="303">
        <v>0.74491700000000005</v>
      </c>
      <c r="Q36" s="303">
        <v>0.71453299999999997</v>
      </c>
      <c r="R36" s="303">
        <v>0.699515</v>
      </c>
      <c r="S36" s="303">
        <v>0.50308600000000003</v>
      </c>
      <c r="T36" s="303">
        <v>0.47870800000000002</v>
      </c>
      <c r="U36" s="303">
        <v>0.45722299999999999</v>
      </c>
      <c r="V36" s="303">
        <v>0.44385000000000002</v>
      </c>
      <c r="W36" s="400"/>
      <c r="X36" s="363">
        <v>22.2</v>
      </c>
      <c r="Y36" s="363">
        <v>23.9</v>
      </c>
      <c r="Z36" s="363">
        <v>25.7</v>
      </c>
      <c r="AA36" s="363">
        <v>26.9</v>
      </c>
      <c r="AB36" s="363">
        <v>29.2</v>
      </c>
      <c r="AC36" s="363">
        <v>30.8</v>
      </c>
      <c r="AD36" s="363">
        <v>32.5</v>
      </c>
      <c r="AE36" s="363">
        <v>34.5</v>
      </c>
      <c r="AF36" s="363">
        <v>37.200000000000003</v>
      </c>
      <c r="AG36" s="363">
        <v>39.200000000000003</v>
      </c>
      <c r="AH36" s="363">
        <v>41.8</v>
      </c>
      <c r="AI36" s="363">
        <v>44.6</v>
      </c>
      <c r="AJ36" s="363">
        <v>47.4</v>
      </c>
      <c r="AK36" s="363">
        <v>50.6</v>
      </c>
      <c r="AL36" s="363">
        <v>54.1</v>
      </c>
      <c r="AM36" s="363">
        <v>57.8</v>
      </c>
      <c r="AN36" s="363">
        <v>61.9</v>
      </c>
      <c r="AO36" s="363">
        <v>64.8</v>
      </c>
      <c r="AP36" s="363">
        <v>68.099999999999994</v>
      </c>
      <c r="AQ36" s="363">
        <v>71.3</v>
      </c>
      <c r="AR36" s="363">
        <v>74.8</v>
      </c>
    </row>
    <row r="37" spans="1:44" x14ac:dyDescent="0.35">
      <c r="A37" s="141" t="s">
        <v>127</v>
      </c>
      <c r="B37" s="303">
        <v>0.38709700000000002</v>
      </c>
      <c r="C37" s="303">
        <v>0.48</v>
      </c>
      <c r="D37" s="303">
        <v>0.49532700000000002</v>
      </c>
      <c r="E37" s="303">
        <v>0.50434800000000002</v>
      </c>
      <c r="F37" s="303">
        <v>0.47199999999999998</v>
      </c>
      <c r="G37" s="303">
        <v>0.50370400000000004</v>
      </c>
      <c r="H37" s="303">
        <v>0.27891199999999999</v>
      </c>
      <c r="I37" s="303">
        <v>0.27160499999999999</v>
      </c>
      <c r="J37" s="303">
        <v>0.26900600000000002</v>
      </c>
      <c r="K37" s="303">
        <v>0.39673900000000001</v>
      </c>
      <c r="L37" s="303">
        <v>0.27835100000000002</v>
      </c>
      <c r="M37" s="303">
        <v>0.28571400000000002</v>
      </c>
      <c r="N37" s="303">
        <v>0.22488</v>
      </c>
      <c r="O37" s="303">
        <v>0.175926</v>
      </c>
      <c r="P37" s="303">
        <v>0.41964299999999999</v>
      </c>
      <c r="Q37" s="303">
        <v>0.45922800000000003</v>
      </c>
      <c r="R37" s="303">
        <v>0.41525400000000001</v>
      </c>
      <c r="S37" s="303">
        <v>0.58695699999999995</v>
      </c>
      <c r="T37" s="303">
        <v>1</v>
      </c>
      <c r="U37" s="303">
        <v>0.96428599999999998</v>
      </c>
      <c r="V37" s="303">
        <v>0.95785399999999998</v>
      </c>
      <c r="W37" s="400"/>
      <c r="X37" s="363">
        <v>9.3000000000000007</v>
      </c>
      <c r="Y37" s="363">
        <v>10</v>
      </c>
      <c r="Z37" s="363">
        <v>10.7</v>
      </c>
      <c r="AA37" s="363">
        <v>11.5</v>
      </c>
      <c r="AB37" s="363">
        <v>12.5</v>
      </c>
      <c r="AC37" s="363">
        <v>13.5</v>
      </c>
      <c r="AD37" s="363">
        <v>14.7</v>
      </c>
      <c r="AE37" s="363">
        <v>16.2</v>
      </c>
      <c r="AF37" s="363">
        <v>17.100000000000001</v>
      </c>
      <c r="AG37" s="363">
        <v>18.399999999999999</v>
      </c>
      <c r="AH37" s="363">
        <v>19.399999999999999</v>
      </c>
      <c r="AI37" s="363">
        <v>20.3</v>
      </c>
      <c r="AJ37" s="363">
        <v>20.9</v>
      </c>
      <c r="AK37" s="363">
        <v>21.6</v>
      </c>
      <c r="AL37" s="363">
        <v>22.4</v>
      </c>
      <c r="AM37" s="363">
        <v>23.3</v>
      </c>
      <c r="AN37" s="363">
        <v>23.6</v>
      </c>
      <c r="AO37" s="363">
        <v>23</v>
      </c>
      <c r="AP37" s="363">
        <v>24</v>
      </c>
      <c r="AQ37" s="363">
        <v>25.2</v>
      </c>
      <c r="AR37" s="363">
        <v>26.1</v>
      </c>
    </row>
    <row r="38" spans="1:44" x14ac:dyDescent="0.35">
      <c r="A38" s="304" t="s">
        <v>128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400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8"/>
    </row>
    <row r="39" spans="1:44" x14ac:dyDescent="0.35">
      <c r="A39" s="141" t="s">
        <v>129</v>
      </c>
      <c r="B39" s="303">
        <v>0</v>
      </c>
      <c r="C39" s="303">
        <v>0</v>
      </c>
      <c r="D39" s="303">
        <v>0</v>
      </c>
      <c r="E39" s="303">
        <v>0</v>
      </c>
      <c r="F39" s="303">
        <v>0</v>
      </c>
      <c r="G39" s="303">
        <v>0.71428599999999998</v>
      </c>
      <c r="H39" s="303">
        <v>1.0367649999999999</v>
      </c>
      <c r="I39" s="303">
        <v>2.606897</v>
      </c>
      <c r="J39" s="303">
        <v>1.1623380000000001</v>
      </c>
      <c r="K39" s="303">
        <v>1.303571</v>
      </c>
      <c r="L39" s="303">
        <v>1.927778</v>
      </c>
      <c r="M39" s="303">
        <v>1.3529409999999999</v>
      </c>
      <c r="N39" s="303">
        <v>1.876344</v>
      </c>
      <c r="O39" s="303">
        <v>3.3404259999999999</v>
      </c>
      <c r="P39" s="303">
        <v>4.2864579999999997</v>
      </c>
      <c r="Q39" s="303">
        <v>4.1230770000000003</v>
      </c>
      <c r="R39" s="303">
        <v>4.1039599999999998</v>
      </c>
      <c r="S39" s="303">
        <v>3.9449999999999998</v>
      </c>
      <c r="T39" s="303">
        <v>1.9161680000000001</v>
      </c>
      <c r="U39" s="303">
        <v>2.4832209999999999</v>
      </c>
      <c r="V39" s="303"/>
      <c r="W39" s="400"/>
      <c r="X39" s="363">
        <v>8.3000000000000007</v>
      </c>
      <c r="Y39" s="363">
        <v>8.8000000000000007</v>
      </c>
      <c r="Z39" s="363">
        <v>9.4</v>
      </c>
      <c r="AA39" s="363">
        <v>10.199999999999999</v>
      </c>
      <c r="AB39" s="363">
        <v>12.2</v>
      </c>
      <c r="AC39" s="363">
        <v>12.6</v>
      </c>
      <c r="AD39" s="363">
        <v>13.6</v>
      </c>
      <c r="AE39" s="363">
        <v>14.5</v>
      </c>
      <c r="AF39" s="363">
        <v>15.4</v>
      </c>
      <c r="AG39" s="363">
        <v>16.8</v>
      </c>
      <c r="AH39" s="363">
        <v>18</v>
      </c>
      <c r="AI39" s="363">
        <v>18.7</v>
      </c>
      <c r="AJ39" s="363">
        <v>18.600000000000001</v>
      </c>
      <c r="AK39" s="363">
        <v>18.8</v>
      </c>
      <c r="AL39" s="363">
        <v>19.2</v>
      </c>
      <c r="AM39" s="363">
        <v>19.5</v>
      </c>
      <c r="AN39" s="363">
        <v>20.2</v>
      </c>
      <c r="AO39" s="363">
        <v>20</v>
      </c>
      <c r="AP39" s="363">
        <v>16.7</v>
      </c>
      <c r="AQ39" s="363">
        <v>14.9</v>
      </c>
      <c r="AR39" s="363"/>
    </row>
    <row r="40" spans="1:44" x14ac:dyDescent="0.35">
      <c r="A40" s="141" t="s">
        <v>416</v>
      </c>
      <c r="B40" s="303">
        <v>3.15727</v>
      </c>
      <c r="C40" s="303">
        <v>3.3401679999999998</v>
      </c>
      <c r="D40" s="303">
        <v>3.785088</v>
      </c>
      <c r="E40" s="303">
        <v>4.4130079999999996</v>
      </c>
      <c r="F40" s="303">
        <v>4.9190399999999999</v>
      </c>
      <c r="G40" s="303">
        <v>6.2393580000000002</v>
      </c>
      <c r="H40" s="303">
        <v>6.8451529999999998</v>
      </c>
      <c r="I40" s="303">
        <v>6.5400840000000002</v>
      </c>
      <c r="J40" s="303">
        <v>6.7098389999999997</v>
      </c>
      <c r="K40" s="303">
        <v>7.2521829999999996</v>
      </c>
      <c r="L40" s="303">
        <v>6.5970500000000003</v>
      </c>
      <c r="M40" s="303">
        <v>6.5881319999999999</v>
      </c>
      <c r="N40" s="303">
        <v>6.1802020000000004</v>
      </c>
      <c r="O40" s="303">
        <v>5.0877059999999998</v>
      </c>
      <c r="P40" s="303">
        <v>4.7309039999999998</v>
      </c>
      <c r="Q40" s="303">
        <v>5.0687069999999999</v>
      </c>
      <c r="R40" s="303">
        <v>5.6644050000000004</v>
      </c>
      <c r="S40" s="303">
        <v>6.3751470000000001</v>
      </c>
      <c r="T40" s="303">
        <v>6.1837929999999997</v>
      </c>
      <c r="U40" s="303">
        <v>5.5941729999999996</v>
      </c>
      <c r="V40" s="303">
        <v>5.6552740000000004</v>
      </c>
      <c r="W40" s="400"/>
      <c r="X40" s="363">
        <v>101.1</v>
      </c>
      <c r="Y40" s="363">
        <v>107.3</v>
      </c>
      <c r="Z40" s="363">
        <v>114</v>
      </c>
      <c r="AA40" s="363">
        <v>123</v>
      </c>
      <c r="AB40" s="363">
        <v>133.4</v>
      </c>
      <c r="AC40" s="363">
        <v>143.30000000000001</v>
      </c>
      <c r="AD40" s="363">
        <v>153.69999999999999</v>
      </c>
      <c r="AE40" s="363">
        <v>165.9</v>
      </c>
      <c r="AF40" s="363">
        <v>179.9</v>
      </c>
      <c r="AG40" s="363">
        <v>194.7</v>
      </c>
      <c r="AH40" s="363">
        <v>210.2</v>
      </c>
      <c r="AI40" s="363">
        <v>227.5</v>
      </c>
      <c r="AJ40" s="363">
        <v>247.5</v>
      </c>
      <c r="AK40" s="363">
        <v>266.8</v>
      </c>
      <c r="AL40" s="363">
        <v>285.39999999999998</v>
      </c>
      <c r="AM40" s="363">
        <v>307.10000000000002</v>
      </c>
      <c r="AN40" s="363">
        <v>324.2</v>
      </c>
      <c r="AO40" s="363">
        <v>341.2</v>
      </c>
      <c r="AP40" s="363">
        <v>359.1</v>
      </c>
      <c r="AQ40" s="363">
        <v>384.4</v>
      </c>
      <c r="AR40" s="363">
        <v>406.7</v>
      </c>
    </row>
    <row r="41" spans="1:44" x14ac:dyDescent="0.35">
      <c r="A41" s="141" t="s">
        <v>131</v>
      </c>
      <c r="B41" s="303">
        <v>0</v>
      </c>
      <c r="C41" s="303">
        <v>0</v>
      </c>
      <c r="D41" s="303">
        <v>0</v>
      </c>
      <c r="E41" s="303">
        <v>0.2</v>
      </c>
      <c r="F41" s="303">
        <v>0.25</v>
      </c>
      <c r="G41" s="303">
        <v>0.30769200000000002</v>
      </c>
      <c r="H41" s="303">
        <v>0.35714299999999999</v>
      </c>
      <c r="I41" s="303">
        <v>0.53333299999999995</v>
      </c>
      <c r="J41" s="303">
        <v>0.58823499999999995</v>
      </c>
      <c r="K41" s="303">
        <v>1.058824</v>
      </c>
      <c r="L41" s="303">
        <v>0.66666700000000001</v>
      </c>
      <c r="M41" s="303">
        <v>0.736842</v>
      </c>
      <c r="N41" s="303">
        <v>1</v>
      </c>
      <c r="O41" s="303">
        <v>1.545455</v>
      </c>
      <c r="P41" s="303">
        <v>1.7916669999999999</v>
      </c>
      <c r="Q41" s="303">
        <v>2.3199999999999998</v>
      </c>
      <c r="R41" s="303">
        <v>2.1923080000000001</v>
      </c>
      <c r="S41" s="303">
        <v>3.4583330000000001</v>
      </c>
      <c r="T41" s="303">
        <v>2.92</v>
      </c>
      <c r="U41" s="303">
        <v>3.3846150000000002</v>
      </c>
      <c r="V41" s="303">
        <v>2.7777780000000001</v>
      </c>
      <c r="W41" s="400"/>
      <c r="X41" s="363">
        <v>0.9</v>
      </c>
      <c r="Y41" s="363">
        <v>0.9</v>
      </c>
      <c r="Z41" s="363">
        <v>1</v>
      </c>
      <c r="AA41" s="363">
        <v>1</v>
      </c>
      <c r="AB41" s="363">
        <v>1.2</v>
      </c>
      <c r="AC41" s="363">
        <v>1.3</v>
      </c>
      <c r="AD41" s="363">
        <v>1.4</v>
      </c>
      <c r="AE41" s="363">
        <v>1.5</v>
      </c>
      <c r="AF41" s="363">
        <v>1.7</v>
      </c>
      <c r="AG41" s="363">
        <v>1.7</v>
      </c>
      <c r="AH41" s="363">
        <v>1.8</v>
      </c>
      <c r="AI41" s="363">
        <v>1.9</v>
      </c>
      <c r="AJ41" s="363">
        <v>2</v>
      </c>
      <c r="AK41" s="363">
        <v>2.2000000000000002</v>
      </c>
      <c r="AL41" s="363">
        <v>2.4</v>
      </c>
      <c r="AM41" s="363">
        <v>2.5</v>
      </c>
      <c r="AN41" s="363">
        <v>2.6</v>
      </c>
      <c r="AO41" s="363">
        <v>2.4</v>
      </c>
      <c r="AP41" s="363">
        <v>2.5</v>
      </c>
      <c r="AQ41" s="363">
        <v>2.6</v>
      </c>
      <c r="AR41" s="363">
        <v>2.7</v>
      </c>
    </row>
    <row r="42" spans="1:44" x14ac:dyDescent="0.35">
      <c r="A42" s="141" t="s">
        <v>132</v>
      </c>
      <c r="B42" s="303">
        <v>1.72973</v>
      </c>
      <c r="C42" s="303">
        <v>1.792683</v>
      </c>
      <c r="D42" s="303">
        <v>1.7826090000000001</v>
      </c>
      <c r="E42" s="303">
        <v>1.803922</v>
      </c>
      <c r="F42" s="303">
        <v>1.646018</v>
      </c>
      <c r="G42" s="303">
        <v>1.566667</v>
      </c>
      <c r="H42" s="303">
        <v>1.183333</v>
      </c>
      <c r="I42" s="303">
        <v>4.3515629999999996</v>
      </c>
      <c r="J42" s="303">
        <v>4.459854</v>
      </c>
      <c r="K42" s="303">
        <v>5.8163270000000002</v>
      </c>
      <c r="L42" s="303">
        <v>6.3885350000000001</v>
      </c>
      <c r="M42" s="303">
        <v>6.5266270000000004</v>
      </c>
      <c r="N42" s="303">
        <v>6.5833329999999997</v>
      </c>
      <c r="O42" s="303">
        <v>6.2124350000000002</v>
      </c>
      <c r="P42" s="303">
        <v>6.2173910000000001</v>
      </c>
      <c r="Q42" s="303">
        <v>6.4459460000000002</v>
      </c>
      <c r="R42" s="303">
        <v>11.172269999999999</v>
      </c>
      <c r="S42" s="303">
        <v>11.25217</v>
      </c>
      <c r="T42" s="303">
        <v>10.71308</v>
      </c>
      <c r="U42" s="303">
        <v>10.464</v>
      </c>
      <c r="V42" s="303">
        <v>10.606059999999999</v>
      </c>
      <c r="W42" s="400"/>
      <c r="X42" s="363">
        <v>7.4</v>
      </c>
      <c r="Y42" s="363">
        <v>8.1999999999999993</v>
      </c>
      <c r="Z42" s="363">
        <v>9.1999999999999993</v>
      </c>
      <c r="AA42" s="363">
        <v>10.199999999999999</v>
      </c>
      <c r="AB42" s="363">
        <v>11.3</v>
      </c>
      <c r="AC42" s="363">
        <v>12</v>
      </c>
      <c r="AD42" s="363">
        <v>12</v>
      </c>
      <c r="AE42" s="363">
        <v>12.8</v>
      </c>
      <c r="AF42" s="363">
        <v>13.7</v>
      </c>
      <c r="AG42" s="363">
        <v>14.7</v>
      </c>
      <c r="AH42" s="363">
        <v>15.7</v>
      </c>
      <c r="AI42" s="363">
        <v>16.899999999999999</v>
      </c>
      <c r="AJ42" s="363">
        <v>18</v>
      </c>
      <c r="AK42" s="363">
        <v>19.3</v>
      </c>
      <c r="AL42" s="363">
        <v>20.7</v>
      </c>
      <c r="AM42" s="363">
        <v>22.2</v>
      </c>
      <c r="AN42" s="363">
        <v>23.8</v>
      </c>
      <c r="AO42" s="363">
        <v>23</v>
      </c>
      <c r="AP42" s="363">
        <v>23.7</v>
      </c>
      <c r="AQ42" s="363">
        <v>25</v>
      </c>
      <c r="AR42" s="363">
        <v>26.4</v>
      </c>
    </row>
    <row r="43" spans="1:44" x14ac:dyDescent="0.35">
      <c r="A43" s="141" t="s">
        <v>133</v>
      </c>
      <c r="B43" s="303">
        <v>0</v>
      </c>
      <c r="C43" s="303">
        <v>0</v>
      </c>
      <c r="D43" s="303">
        <v>0</v>
      </c>
      <c r="E43" s="303">
        <v>13</v>
      </c>
      <c r="F43" s="303">
        <v>14</v>
      </c>
      <c r="G43" s="303">
        <v>14</v>
      </c>
      <c r="H43" s="303">
        <v>14</v>
      </c>
      <c r="I43" s="303">
        <v>16</v>
      </c>
      <c r="J43" s="303">
        <v>17</v>
      </c>
      <c r="K43" s="303">
        <v>9</v>
      </c>
      <c r="L43" s="303">
        <v>8.5</v>
      </c>
      <c r="M43" s="303">
        <v>8</v>
      </c>
      <c r="N43" s="303">
        <v>7</v>
      </c>
      <c r="O43" s="303">
        <v>8</v>
      </c>
      <c r="P43" s="303">
        <v>9</v>
      </c>
      <c r="Q43" s="303">
        <v>10</v>
      </c>
      <c r="R43" s="303">
        <v>10</v>
      </c>
      <c r="S43" s="303">
        <v>7.5</v>
      </c>
      <c r="T43" s="303">
        <v>6.5</v>
      </c>
      <c r="U43" s="303">
        <v>6.5</v>
      </c>
      <c r="V43" s="303">
        <v>7.5</v>
      </c>
      <c r="W43" s="400"/>
      <c r="X43" s="363">
        <v>0.1</v>
      </c>
      <c r="Y43" s="363">
        <v>0.1</v>
      </c>
      <c r="Z43" s="363">
        <v>0.1</v>
      </c>
      <c r="AA43" s="363">
        <v>0.1</v>
      </c>
      <c r="AB43" s="363">
        <v>0.1</v>
      </c>
      <c r="AC43" s="363">
        <v>0.1</v>
      </c>
      <c r="AD43" s="363">
        <v>0.1</v>
      </c>
      <c r="AE43" s="363">
        <v>0.1</v>
      </c>
      <c r="AF43" s="363">
        <v>0.1</v>
      </c>
      <c r="AG43" s="363">
        <v>0.2</v>
      </c>
      <c r="AH43" s="363">
        <v>0.2</v>
      </c>
      <c r="AI43" s="363">
        <v>0.2</v>
      </c>
      <c r="AJ43" s="363">
        <v>0.2</v>
      </c>
      <c r="AK43" s="363">
        <v>0.2</v>
      </c>
      <c r="AL43" s="363">
        <v>0.2</v>
      </c>
      <c r="AM43" s="363">
        <v>0.2</v>
      </c>
      <c r="AN43" s="363">
        <v>0.2</v>
      </c>
      <c r="AO43" s="363">
        <v>0.2</v>
      </c>
      <c r="AP43" s="363">
        <v>0.2</v>
      </c>
      <c r="AQ43" s="363">
        <v>0.2</v>
      </c>
      <c r="AR43" s="363">
        <v>0.2</v>
      </c>
    </row>
    <row r="44" spans="1:44" x14ac:dyDescent="0.35">
      <c r="A44" s="141" t="s">
        <v>411</v>
      </c>
      <c r="B44" s="303">
        <v>1.6948999999999999E-2</v>
      </c>
      <c r="C44" s="303">
        <v>1.5873000000000002E-2</v>
      </c>
      <c r="D44" s="303">
        <v>1.4925000000000001E-2</v>
      </c>
      <c r="E44" s="303">
        <v>5.9701999999999998E-2</v>
      </c>
      <c r="F44" s="303">
        <v>7.5949000000000003E-2</v>
      </c>
      <c r="G44" s="303">
        <v>0.21176500000000001</v>
      </c>
      <c r="H44" s="303">
        <v>0.41304400000000002</v>
      </c>
      <c r="I44" s="303">
        <v>0.42424200000000001</v>
      </c>
      <c r="J44" s="303">
        <v>1.0280370000000001</v>
      </c>
      <c r="K44" s="303">
        <v>1.765217</v>
      </c>
      <c r="L44" s="303">
        <v>1.36</v>
      </c>
      <c r="M44" s="303">
        <v>1.4029849999999999</v>
      </c>
      <c r="N44" s="303">
        <v>1.3125</v>
      </c>
      <c r="O44" s="303">
        <v>1.2272730000000001</v>
      </c>
      <c r="P44" s="303">
        <v>1.4727269999999999</v>
      </c>
      <c r="Q44" s="303">
        <v>1.371429</v>
      </c>
      <c r="R44" s="303">
        <v>1.6141300000000001</v>
      </c>
      <c r="S44" s="303">
        <v>1.2146600000000001</v>
      </c>
      <c r="T44" s="303">
        <v>1.1218269999999999</v>
      </c>
      <c r="U44" s="303">
        <v>0.96116500000000005</v>
      </c>
      <c r="V44" s="303">
        <v>1.056338</v>
      </c>
      <c r="W44" s="400"/>
      <c r="X44" s="363">
        <v>5.9</v>
      </c>
      <c r="Y44" s="363">
        <v>6.3</v>
      </c>
      <c r="Z44" s="363">
        <v>6.7</v>
      </c>
      <c r="AA44" s="363">
        <v>6.7</v>
      </c>
      <c r="AB44" s="363">
        <v>7.9</v>
      </c>
      <c r="AC44" s="363">
        <v>8.5</v>
      </c>
      <c r="AD44" s="363">
        <v>9.1999999999999993</v>
      </c>
      <c r="AE44" s="363">
        <v>9.9</v>
      </c>
      <c r="AF44" s="363">
        <v>10.7</v>
      </c>
      <c r="AG44" s="363">
        <v>11.5</v>
      </c>
      <c r="AH44" s="363">
        <v>12.5</v>
      </c>
      <c r="AI44" s="363">
        <v>13.4</v>
      </c>
      <c r="AJ44" s="363">
        <v>14.4</v>
      </c>
      <c r="AK44" s="363">
        <v>15.4</v>
      </c>
      <c r="AL44" s="363">
        <v>16.5</v>
      </c>
      <c r="AM44" s="363">
        <v>17.5</v>
      </c>
      <c r="AN44" s="363">
        <v>18.399999999999999</v>
      </c>
      <c r="AO44" s="363">
        <v>19.100000000000001</v>
      </c>
      <c r="AP44" s="363">
        <v>19.7</v>
      </c>
      <c r="AQ44" s="363">
        <v>20.6</v>
      </c>
      <c r="AR44" s="363">
        <v>21.3</v>
      </c>
    </row>
    <row r="45" spans="1:44" x14ac:dyDescent="0.35">
      <c r="A45" s="141" t="s">
        <v>135</v>
      </c>
      <c r="B45" s="303">
        <v>0.466667</v>
      </c>
      <c r="C45" s="303">
        <v>0.57073200000000002</v>
      </c>
      <c r="D45" s="303">
        <v>0.55364800000000003</v>
      </c>
      <c r="E45" s="303">
        <v>0.43560599999999999</v>
      </c>
      <c r="F45" s="303">
        <v>0.272727</v>
      </c>
      <c r="G45" s="303">
        <v>0.16616300000000001</v>
      </c>
      <c r="H45" s="303">
        <v>0.14754100000000001</v>
      </c>
      <c r="I45" s="303">
        <v>0.28465400000000002</v>
      </c>
      <c r="J45" s="303">
        <v>0.28995399999999999</v>
      </c>
      <c r="K45" s="303">
        <v>0.58760699999999999</v>
      </c>
      <c r="L45" s="303">
        <v>3.2683900000000001</v>
      </c>
      <c r="M45" s="303">
        <v>3.3235290000000002</v>
      </c>
      <c r="N45" s="303">
        <v>3.3059829999999999</v>
      </c>
      <c r="O45" s="303">
        <v>3.613782</v>
      </c>
      <c r="P45" s="303">
        <v>3.7110439999999998</v>
      </c>
      <c r="Q45" s="303">
        <v>3.8076919999999999</v>
      </c>
      <c r="R45" s="303">
        <v>3.4085450000000002</v>
      </c>
      <c r="S45" s="303">
        <v>3.4300389999999998</v>
      </c>
      <c r="T45" s="303">
        <v>1.707057</v>
      </c>
      <c r="U45" s="303">
        <v>1.970313</v>
      </c>
      <c r="V45" s="303">
        <v>2.4350649999999998</v>
      </c>
      <c r="W45" s="400"/>
      <c r="X45" s="363">
        <v>18</v>
      </c>
      <c r="Y45" s="363">
        <v>20.5</v>
      </c>
      <c r="Z45" s="363">
        <v>23.3</v>
      </c>
      <c r="AA45" s="363">
        <v>26.4</v>
      </c>
      <c r="AB45" s="363">
        <v>29.7</v>
      </c>
      <c r="AC45" s="363">
        <v>33.1</v>
      </c>
      <c r="AD45" s="363">
        <v>36.6</v>
      </c>
      <c r="AE45" s="363">
        <v>40.4</v>
      </c>
      <c r="AF45" s="363">
        <v>43.8</v>
      </c>
      <c r="AG45" s="363">
        <v>46.8</v>
      </c>
      <c r="AH45" s="363">
        <v>50.3</v>
      </c>
      <c r="AI45" s="363">
        <v>54.4</v>
      </c>
      <c r="AJ45" s="363">
        <v>58.5</v>
      </c>
      <c r="AK45" s="363">
        <v>62.4</v>
      </c>
      <c r="AL45" s="363">
        <v>66.099999999999994</v>
      </c>
      <c r="AM45" s="363">
        <v>70.2</v>
      </c>
      <c r="AN45" s="363">
        <v>74.900000000000006</v>
      </c>
      <c r="AO45" s="363">
        <v>77.900000000000006</v>
      </c>
      <c r="AP45" s="363">
        <v>75.099999999999994</v>
      </c>
      <c r="AQ45" s="363">
        <v>64</v>
      </c>
      <c r="AR45" s="363">
        <v>61.6</v>
      </c>
    </row>
    <row r="46" spans="1:44" x14ac:dyDescent="0.35">
      <c r="A46" s="141" t="s">
        <v>136</v>
      </c>
      <c r="B46" s="303">
        <v>5.3172410000000001</v>
      </c>
      <c r="C46" s="303">
        <v>5.3790849999999999</v>
      </c>
      <c r="D46" s="303">
        <v>7.5750000000000002</v>
      </c>
      <c r="E46" s="303">
        <v>8.6488099999999992</v>
      </c>
      <c r="F46" s="303">
        <v>9.7415730000000007</v>
      </c>
      <c r="G46" s="303">
        <v>14.35263</v>
      </c>
      <c r="H46" s="303">
        <v>14.767329999999999</v>
      </c>
      <c r="I46" s="303">
        <v>16.262910000000002</v>
      </c>
      <c r="J46" s="303">
        <v>18.910309999999999</v>
      </c>
      <c r="K46" s="303">
        <v>20.839130000000001</v>
      </c>
      <c r="L46" s="303">
        <v>23.761700000000001</v>
      </c>
      <c r="M46" s="303">
        <v>24.435680000000001</v>
      </c>
      <c r="N46" s="303">
        <v>28.04167</v>
      </c>
      <c r="O46" s="303">
        <v>26.878050000000002</v>
      </c>
      <c r="P46" s="303">
        <v>26.544060000000002</v>
      </c>
      <c r="Q46" s="303">
        <v>29.809349999999998</v>
      </c>
      <c r="R46" s="303">
        <v>28.724740000000001</v>
      </c>
      <c r="S46" s="303">
        <v>27.672350000000002</v>
      </c>
      <c r="T46" s="303">
        <v>26.970490000000002</v>
      </c>
      <c r="U46" s="303">
        <v>28.95016</v>
      </c>
      <c r="V46" s="303">
        <v>32.835819999999998</v>
      </c>
      <c r="W46" s="400"/>
      <c r="X46" s="363">
        <v>14.5</v>
      </c>
      <c r="Y46" s="363">
        <v>15.3</v>
      </c>
      <c r="Z46" s="363">
        <v>16</v>
      </c>
      <c r="AA46" s="363">
        <v>16.8</v>
      </c>
      <c r="AB46" s="363">
        <v>17.8</v>
      </c>
      <c r="AC46" s="363">
        <v>19</v>
      </c>
      <c r="AD46" s="363">
        <v>20.2</v>
      </c>
      <c r="AE46" s="363">
        <v>21.3</v>
      </c>
      <c r="AF46" s="363">
        <v>22.3</v>
      </c>
      <c r="AG46" s="363">
        <v>23</v>
      </c>
      <c r="AH46" s="363">
        <v>23.5</v>
      </c>
      <c r="AI46" s="363">
        <v>24.1</v>
      </c>
      <c r="AJ46" s="363">
        <v>24</v>
      </c>
      <c r="AK46" s="363">
        <v>24.6</v>
      </c>
      <c r="AL46" s="363">
        <v>26.1</v>
      </c>
      <c r="AM46" s="363">
        <v>27.8</v>
      </c>
      <c r="AN46" s="363">
        <v>28.7</v>
      </c>
      <c r="AO46" s="363">
        <v>29.3</v>
      </c>
      <c r="AP46" s="363">
        <v>30.5</v>
      </c>
      <c r="AQ46" s="363">
        <v>32.1</v>
      </c>
      <c r="AR46" s="363">
        <v>33.5</v>
      </c>
    </row>
    <row r="47" spans="1:44" x14ac:dyDescent="0.35">
      <c r="A47" s="141" t="s">
        <v>137</v>
      </c>
      <c r="B47" s="303">
        <v>0.57142899999999996</v>
      </c>
      <c r="C47" s="303">
        <v>1.125</v>
      </c>
      <c r="D47" s="303">
        <v>0.875</v>
      </c>
      <c r="E47" s="303">
        <v>1.2222219999999999</v>
      </c>
      <c r="F47" s="303">
        <v>1.4444440000000001</v>
      </c>
      <c r="G47" s="303">
        <v>0.9</v>
      </c>
      <c r="H47" s="303">
        <v>1.3</v>
      </c>
      <c r="I47" s="303">
        <v>1.2727269999999999</v>
      </c>
      <c r="J47" s="303">
        <v>1.4166669999999999</v>
      </c>
      <c r="K47" s="303">
        <v>1.75</v>
      </c>
      <c r="L47" s="303">
        <v>1.6153850000000001</v>
      </c>
      <c r="M47" s="303">
        <v>1.230769</v>
      </c>
      <c r="N47" s="303">
        <v>1.461538</v>
      </c>
      <c r="O47" s="303">
        <v>1.428571</v>
      </c>
      <c r="P47" s="303">
        <v>1.142857</v>
      </c>
      <c r="Q47" s="303">
        <v>1.3333330000000001</v>
      </c>
      <c r="R47" s="303">
        <v>1.6666669999999999</v>
      </c>
      <c r="S47" s="303">
        <v>2</v>
      </c>
      <c r="T47" s="303">
        <v>3.6428569999999998</v>
      </c>
      <c r="U47" s="303">
        <v>5.7857139999999996</v>
      </c>
      <c r="V47" s="303">
        <v>6.0714290000000002</v>
      </c>
      <c r="W47" s="400"/>
      <c r="X47" s="363">
        <v>0.7</v>
      </c>
      <c r="Y47" s="363">
        <v>0.8</v>
      </c>
      <c r="Z47" s="363">
        <v>0.8</v>
      </c>
      <c r="AA47" s="363">
        <v>0.9</v>
      </c>
      <c r="AB47" s="363">
        <v>0.9</v>
      </c>
      <c r="AC47" s="363">
        <v>1</v>
      </c>
      <c r="AD47" s="363">
        <v>1</v>
      </c>
      <c r="AE47" s="363">
        <v>1.1000000000000001</v>
      </c>
      <c r="AF47" s="363">
        <v>1.2</v>
      </c>
      <c r="AG47" s="363">
        <v>1.2</v>
      </c>
      <c r="AH47" s="363">
        <v>1.3</v>
      </c>
      <c r="AI47" s="363">
        <v>1.3</v>
      </c>
      <c r="AJ47" s="363">
        <v>1.3</v>
      </c>
      <c r="AK47" s="363">
        <v>1.4</v>
      </c>
      <c r="AL47" s="363">
        <v>1.4</v>
      </c>
      <c r="AM47" s="363">
        <v>1.5</v>
      </c>
      <c r="AN47" s="363">
        <v>1.5</v>
      </c>
      <c r="AO47" s="363">
        <v>1.4</v>
      </c>
      <c r="AP47" s="363">
        <v>1.4</v>
      </c>
      <c r="AQ47" s="363">
        <v>1.4</v>
      </c>
      <c r="AR47" s="363">
        <v>1.4</v>
      </c>
    </row>
    <row r="48" spans="1:44" x14ac:dyDescent="0.35">
      <c r="A48" s="141" t="s">
        <v>138</v>
      </c>
      <c r="B48" s="303">
        <v>0</v>
      </c>
      <c r="C48" s="303">
        <v>0</v>
      </c>
      <c r="D48" s="303">
        <v>0</v>
      </c>
      <c r="E48" s="303">
        <v>0.44444400000000001</v>
      </c>
      <c r="F48" s="303">
        <v>1</v>
      </c>
      <c r="G48" s="303">
        <v>1.6363639999999999</v>
      </c>
      <c r="H48" s="303">
        <v>9.4166670000000003</v>
      </c>
      <c r="I48" s="303">
        <v>10.538460000000001</v>
      </c>
      <c r="J48" s="303">
        <v>9.7857140000000005</v>
      </c>
      <c r="K48" s="303">
        <v>8.5714290000000002</v>
      </c>
      <c r="L48" s="303">
        <v>2.266667</v>
      </c>
      <c r="M48" s="303">
        <v>2.75</v>
      </c>
      <c r="N48" s="303">
        <v>3.875</v>
      </c>
      <c r="O48" s="303">
        <v>5</v>
      </c>
      <c r="P48" s="303">
        <v>5.4375</v>
      </c>
      <c r="Q48" s="303">
        <v>6</v>
      </c>
      <c r="R48" s="303">
        <v>5</v>
      </c>
      <c r="S48" s="303">
        <v>5.961538</v>
      </c>
      <c r="T48" s="303">
        <v>6.4814809999999996</v>
      </c>
      <c r="U48" s="303">
        <v>8.4545449999999995</v>
      </c>
      <c r="V48" s="303">
        <v>11.11111</v>
      </c>
      <c r="W48" s="400"/>
      <c r="X48" s="363">
        <v>0.9</v>
      </c>
      <c r="Y48" s="363">
        <v>0.9</v>
      </c>
      <c r="Z48" s="363">
        <v>0.9</v>
      </c>
      <c r="AA48" s="363">
        <v>0.9</v>
      </c>
      <c r="AB48" s="363">
        <v>1</v>
      </c>
      <c r="AC48" s="363">
        <v>1.1000000000000001</v>
      </c>
      <c r="AD48" s="363">
        <v>1.2</v>
      </c>
      <c r="AE48" s="363">
        <v>1.3</v>
      </c>
      <c r="AF48" s="363">
        <v>1.4</v>
      </c>
      <c r="AG48" s="363">
        <v>1.4</v>
      </c>
      <c r="AH48" s="363">
        <v>1.5</v>
      </c>
      <c r="AI48" s="363">
        <v>1.6</v>
      </c>
      <c r="AJ48" s="363">
        <v>1.6</v>
      </c>
      <c r="AK48" s="363">
        <v>1.6</v>
      </c>
      <c r="AL48" s="363">
        <v>1.6</v>
      </c>
      <c r="AM48" s="363">
        <v>1.6</v>
      </c>
      <c r="AN48" s="363">
        <v>2</v>
      </c>
      <c r="AO48" s="363">
        <v>2.6</v>
      </c>
      <c r="AP48" s="363">
        <v>2.7</v>
      </c>
      <c r="AQ48" s="363">
        <v>2.2000000000000002</v>
      </c>
      <c r="AR48" s="363">
        <v>1.8</v>
      </c>
    </row>
    <row r="49" spans="1:44" x14ac:dyDescent="0.35">
      <c r="A49" s="141" t="s">
        <v>139</v>
      </c>
      <c r="B49" s="303">
        <v>0</v>
      </c>
      <c r="C49" s="303">
        <v>0</v>
      </c>
      <c r="D49" s="303">
        <v>0</v>
      </c>
      <c r="E49" s="303">
        <v>0</v>
      </c>
      <c r="F49" s="303">
        <v>0</v>
      </c>
      <c r="G49" s="303">
        <v>0</v>
      </c>
      <c r="H49" s="303">
        <v>0</v>
      </c>
      <c r="I49" s="303">
        <v>0</v>
      </c>
      <c r="J49" s="303">
        <v>0</v>
      </c>
      <c r="K49" s="303">
        <v>0</v>
      </c>
      <c r="L49" s="303">
        <v>0</v>
      </c>
      <c r="M49" s="303">
        <v>0</v>
      </c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400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8"/>
    </row>
    <row r="50" spans="1:44" x14ac:dyDescent="0.35">
      <c r="A50" s="141" t="s">
        <v>412</v>
      </c>
      <c r="B50" s="303">
        <v>0</v>
      </c>
      <c r="C50" s="303">
        <v>0</v>
      </c>
      <c r="D50" s="303">
        <v>2.8702459999999999</v>
      </c>
      <c r="E50" s="303">
        <v>2.7414529999999999</v>
      </c>
      <c r="F50" s="303">
        <v>2.7314050000000001</v>
      </c>
      <c r="G50" s="303">
        <v>2.8051689999999998</v>
      </c>
      <c r="H50" s="303">
        <v>2.2700589999999998</v>
      </c>
      <c r="I50" s="303">
        <v>2.8684210000000001</v>
      </c>
      <c r="J50" s="303">
        <v>3.1130819999999999</v>
      </c>
      <c r="K50" s="303">
        <v>7.5134530000000002</v>
      </c>
      <c r="L50" s="303">
        <v>7.1127659999999997</v>
      </c>
      <c r="M50" s="303">
        <v>8.035971</v>
      </c>
      <c r="N50" s="303">
        <v>12.550560000000001</v>
      </c>
      <c r="O50" s="303">
        <v>16.61233</v>
      </c>
      <c r="P50" s="303">
        <v>18.576350000000001</v>
      </c>
      <c r="Q50" s="303">
        <v>18.761189999999999</v>
      </c>
      <c r="R50" s="303">
        <v>18.485289999999999</v>
      </c>
      <c r="S50" s="303">
        <v>18.30583</v>
      </c>
      <c r="T50" s="303">
        <v>18.485289999999999</v>
      </c>
      <c r="U50" s="303">
        <v>18.217390000000002</v>
      </c>
      <c r="V50" s="303">
        <v>18.30583</v>
      </c>
      <c r="W50" s="400"/>
      <c r="X50" s="363">
        <v>40.6</v>
      </c>
      <c r="Y50" s="363">
        <v>42.5</v>
      </c>
      <c r="Z50" s="363">
        <v>44.7</v>
      </c>
      <c r="AA50" s="363">
        <v>46.8</v>
      </c>
      <c r="AB50" s="363">
        <v>48.4</v>
      </c>
      <c r="AC50" s="363">
        <v>50.3</v>
      </c>
      <c r="AD50" s="363">
        <v>51.1</v>
      </c>
      <c r="AE50" s="363">
        <v>53.2</v>
      </c>
      <c r="AF50" s="363">
        <v>45.1</v>
      </c>
      <c r="AG50" s="363">
        <v>44.6</v>
      </c>
      <c r="AH50" s="363">
        <v>47</v>
      </c>
      <c r="AI50" s="363">
        <v>41.7</v>
      </c>
      <c r="AJ50" s="363">
        <v>26.7</v>
      </c>
      <c r="AK50" s="363">
        <v>22.7</v>
      </c>
      <c r="AL50" s="363">
        <v>20.3</v>
      </c>
      <c r="AM50" s="363">
        <v>20.100000000000001</v>
      </c>
      <c r="AN50" s="363">
        <v>20.399999999999999</v>
      </c>
      <c r="AO50" s="363">
        <v>20.6</v>
      </c>
      <c r="AP50" s="363">
        <v>20.399999999999999</v>
      </c>
      <c r="AQ50" s="363">
        <v>20.7</v>
      </c>
      <c r="AR50" s="363">
        <v>20.6</v>
      </c>
    </row>
    <row r="51" spans="1:44" x14ac:dyDescent="0.35">
      <c r="A51" s="304" t="s">
        <v>141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400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8"/>
    </row>
    <row r="52" spans="1:44" x14ac:dyDescent="0.35">
      <c r="A52" s="141" t="s">
        <v>142</v>
      </c>
      <c r="B52" s="303">
        <v>7.3727270000000003</v>
      </c>
      <c r="C52" s="303">
        <v>8.4727270000000008</v>
      </c>
      <c r="D52" s="303">
        <v>8.6491229999999995</v>
      </c>
      <c r="E52" s="303">
        <v>9.0854700000000008</v>
      </c>
      <c r="F52" s="303">
        <v>10.016389999999999</v>
      </c>
      <c r="G52" s="303">
        <v>10.7874</v>
      </c>
      <c r="H52" s="303">
        <v>10.503819999999999</v>
      </c>
      <c r="I52" s="303">
        <v>11.33846</v>
      </c>
      <c r="J52" s="303">
        <v>11.40441</v>
      </c>
      <c r="K52" s="303">
        <v>11.76642</v>
      </c>
      <c r="L52" s="303">
        <v>12.542249999999999</v>
      </c>
      <c r="M52" s="303">
        <v>13.5411</v>
      </c>
      <c r="N52" s="303">
        <v>14.83784</v>
      </c>
      <c r="O52" s="303">
        <v>15.519740000000001</v>
      </c>
      <c r="P52" s="303">
        <v>16.864519999999999</v>
      </c>
      <c r="Q52" s="303">
        <v>18.891719999999999</v>
      </c>
      <c r="R52" s="303">
        <v>19.77778</v>
      </c>
      <c r="S52" s="303">
        <v>23.187919999999998</v>
      </c>
      <c r="T52" s="303">
        <v>28.937930000000001</v>
      </c>
      <c r="U52" s="303">
        <v>29.342659999999999</v>
      </c>
      <c r="V52" s="303">
        <v>29.908449999999998</v>
      </c>
      <c r="W52" s="400"/>
      <c r="X52" s="363">
        <v>11</v>
      </c>
      <c r="Y52" s="363">
        <v>11</v>
      </c>
      <c r="Z52" s="363">
        <v>11.4</v>
      </c>
      <c r="AA52" s="363">
        <v>11.7</v>
      </c>
      <c r="AB52" s="363">
        <v>12.2</v>
      </c>
      <c r="AC52" s="363">
        <v>12.7</v>
      </c>
      <c r="AD52" s="363">
        <v>13.1</v>
      </c>
      <c r="AE52" s="363">
        <v>13</v>
      </c>
      <c r="AF52" s="363">
        <v>13.6</v>
      </c>
      <c r="AG52" s="363">
        <v>13.7</v>
      </c>
      <c r="AH52" s="363">
        <v>14.2</v>
      </c>
      <c r="AI52" s="363">
        <v>14.6</v>
      </c>
      <c r="AJ52" s="363">
        <v>14.8</v>
      </c>
      <c r="AK52" s="363">
        <v>15.2</v>
      </c>
      <c r="AL52" s="363">
        <v>15.5</v>
      </c>
      <c r="AM52" s="363">
        <v>15.7</v>
      </c>
      <c r="AN52" s="363">
        <v>15.3</v>
      </c>
      <c r="AO52" s="363">
        <v>14.9</v>
      </c>
      <c r="AP52" s="363">
        <v>14.5</v>
      </c>
      <c r="AQ52" s="363">
        <v>14.3</v>
      </c>
      <c r="AR52" s="363">
        <v>14.2</v>
      </c>
    </row>
    <row r="53" spans="1:44" x14ac:dyDescent="0.35">
      <c r="A53" s="249" t="s">
        <v>143</v>
      </c>
      <c r="B53" s="250">
        <f t="shared" ref="B53:V53" si="0">SUMPRODUCT(B5:B37,X5:X37)/SUM(X5:X37)</f>
        <v>1.2555886594634871</v>
      </c>
      <c r="C53" s="250">
        <f t="shared" si="0"/>
        <v>1.3703574866365844</v>
      </c>
      <c r="D53" s="250">
        <f t="shared" si="0"/>
        <v>1.1928366274384397</v>
      </c>
      <c r="E53" s="250">
        <f t="shared" si="0"/>
        <v>1.2901217078018397</v>
      </c>
      <c r="F53" s="250">
        <f t="shared" si="0"/>
        <v>1.4937122605248769</v>
      </c>
      <c r="G53" s="250">
        <f t="shared" si="0"/>
        <v>1.7784859559010959</v>
      </c>
      <c r="H53" s="250">
        <f t="shared" si="0"/>
        <v>1.555013468894852</v>
      </c>
      <c r="I53" s="250">
        <f t="shared" si="0"/>
        <v>1.763306943827859</v>
      </c>
      <c r="J53" s="250">
        <f t="shared" si="0"/>
        <v>1.9946156545337064</v>
      </c>
      <c r="K53" s="250">
        <f t="shared" si="0"/>
        <v>1.8655737381147544</v>
      </c>
      <c r="L53" s="250">
        <f t="shared" si="0"/>
        <v>1.8825816846811816</v>
      </c>
      <c r="M53" s="250">
        <f t="shared" si="0"/>
        <v>1.989821642493639</v>
      </c>
      <c r="N53" s="250">
        <f t="shared" si="0"/>
        <v>1.9073975765013058</v>
      </c>
      <c r="O53" s="250">
        <f t="shared" si="0"/>
        <v>1.7443786569737958</v>
      </c>
      <c r="P53" s="250">
        <f t="shared" si="0"/>
        <v>1.7560463254341818</v>
      </c>
      <c r="Q53" s="250">
        <f t="shared" si="0"/>
        <v>2.3628565036644318</v>
      </c>
      <c r="R53" s="250">
        <f t="shared" si="0"/>
        <v>2.24018578139047</v>
      </c>
      <c r="S53" s="250">
        <f t="shared" si="0"/>
        <v>2.1564605184907921</v>
      </c>
      <c r="T53" s="250">
        <f t="shared" si="0"/>
        <v>2.5793133047950172</v>
      </c>
      <c r="U53" s="250">
        <f t="shared" si="0"/>
        <v>2.5875959045296177</v>
      </c>
      <c r="V53" s="250">
        <f t="shared" si="0"/>
        <v>2.5604484050875276</v>
      </c>
      <c r="W53" s="400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</row>
    <row r="54" spans="1:44" x14ac:dyDescent="0.35">
      <c r="A54" s="389" t="s">
        <v>216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406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</row>
    <row r="55" spans="1:44" x14ac:dyDescent="0.35">
      <c r="A55" s="269" t="s">
        <v>145</v>
      </c>
      <c r="B55" s="270">
        <f t="shared" ref="B55:V55" si="1">AVERAGE(B5:B37)</f>
        <v>2.4363185151515152</v>
      </c>
      <c r="C55" s="270">
        <f t="shared" si="1"/>
        <v>2.8514385454545459</v>
      </c>
      <c r="D55" s="270">
        <f t="shared" si="1"/>
        <v>2.7709976969696966</v>
      </c>
      <c r="E55" s="270">
        <f t="shared" si="1"/>
        <v>2.969947939393939</v>
      </c>
      <c r="F55" s="270">
        <f t="shared" si="1"/>
        <v>3.1960007272727271</v>
      </c>
      <c r="G55" s="270">
        <f t="shared" si="1"/>
        <v>3.3194748484848486</v>
      </c>
      <c r="H55" s="270">
        <f t="shared" si="1"/>
        <v>3.0943448181818178</v>
      </c>
      <c r="I55" s="270">
        <f t="shared" si="1"/>
        <v>3.7559886666666662</v>
      </c>
      <c r="J55" s="270">
        <f t="shared" si="1"/>
        <v>4.2806129090909089</v>
      </c>
      <c r="K55" s="270">
        <f t="shared" si="1"/>
        <v>4.0512120909090905</v>
      </c>
      <c r="L55" s="270">
        <f t="shared" si="1"/>
        <v>3.652476333333333</v>
      </c>
      <c r="M55" s="270">
        <f t="shared" si="1"/>
        <v>4.3075704848484841</v>
      </c>
      <c r="N55" s="270">
        <f t="shared" si="1"/>
        <v>4.4911960000000004</v>
      </c>
      <c r="O55" s="270">
        <f t="shared" si="1"/>
        <v>4.2211218181818193</v>
      </c>
      <c r="P55" s="270">
        <f t="shared" si="1"/>
        <v>4.2347565454545446</v>
      </c>
      <c r="Q55" s="270">
        <f t="shared" si="1"/>
        <v>5.8160197272727272</v>
      </c>
      <c r="R55" s="270">
        <f t="shared" si="1"/>
        <v>5.2183255454545465</v>
      </c>
      <c r="S55" s="270">
        <f t="shared" si="1"/>
        <v>5.7249360606060611</v>
      </c>
      <c r="T55" s="270">
        <f t="shared" si="1"/>
        <v>6.9557788787878785</v>
      </c>
      <c r="U55" s="270">
        <f t="shared" si="1"/>
        <v>6.9762826969696983</v>
      </c>
      <c r="V55" s="270">
        <f t="shared" si="1"/>
        <v>6.9289513030303027</v>
      </c>
      <c r="W55" s="406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</row>
    <row r="56" spans="1:44" x14ac:dyDescent="0.35">
      <c r="A56" s="241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324"/>
      <c r="W56" s="328"/>
    </row>
    <row r="57" spans="1:44" x14ac:dyDescent="0.35">
      <c r="A57" s="249" t="s">
        <v>146</v>
      </c>
      <c r="B57" s="250">
        <f t="shared" ref="B57:V57" si="2">SUMPRODUCT(B39:B50,X39:X50)/SUM(X39:X50)</f>
        <v>2.1068548331653232</v>
      </c>
      <c r="C57" s="250">
        <f t="shared" si="2"/>
        <v>2.2121929744801507</v>
      </c>
      <c r="D57" s="250">
        <f t="shared" si="2"/>
        <v>3.1450686727111892</v>
      </c>
      <c r="E57" s="250">
        <f t="shared" si="2"/>
        <v>3.4967078106995877</v>
      </c>
      <c r="F57" s="250">
        <f t="shared" si="2"/>
        <v>3.7631675990905649</v>
      </c>
      <c r="G57" s="250">
        <f t="shared" si="2"/>
        <v>4.7732907456606455</v>
      </c>
      <c r="H57" s="250">
        <f t="shared" si="2"/>
        <v>5.0596471276241255</v>
      </c>
      <c r="I57" s="250">
        <f t="shared" si="2"/>
        <v>5.3127327431677012</v>
      </c>
      <c r="J57" s="250">
        <f t="shared" si="2"/>
        <v>5.6367430149120183</v>
      </c>
      <c r="K57" s="250">
        <f t="shared" si="2"/>
        <v>6.7282670445877741</v>
      </c>
      <c r="L57" s="250">
        <f t="shared" si="2"/>
        <v>6.8172771835078532</v>
      </c>
      <c r="M57" s="250">
        <f t="shared" si="2"/>
        <v>6.8882247393577298</v>
      </c>
      <c r="N57" s="250">
        <f t="shared" si="2"/>
        <v>7.0612888185562017</v>
      </c>
      <c r="O57" s="250">
        <f t="shared" si="2"/>
        <v>6.5176846290767099</v>
      </c>
      <c r="P57" s="250">
        <f t="shared" si="2"/>
        <v>6.3429003357251581</v>
      </c>
      <c r="Q57" s="250">
        <f t="shared" si="2"/>
        <v>6.7250097037943677</v>
      </c>
      <c r="R57" s="250">
        <f t="shared" si="2"/>
        <v>7.1423874768814075</v>
      </c>
      <c r="S57" s="250">
        <f t="shared" si="2"/>
        <v>7.4749861660777395</v>
      </c>
      <c r="T57" s="250">
        <f t="shared" si="2"/>
        <v>7.0429346014492769</v>
      </c>
      <c r="U57" s="250">
        <f t="shared" si="2"/>
        <v>6.9320546236578062</v>
      </c>
      <c r="V57" s="250">
        <f t="shared" si="2"/>
        <v>7.4055883207219724</v>
      </c>
      <c r="W57" s="328"/>
    </row>
    <row r="58" spans="1:44" x14ac:dyDescent="0.35">
      <c r="A58" s="389" t="s">
        <v>216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28"/>
    </row>
    <row r="59" spans="1:44" x14ac:dyDescent="0.35">
      <c r="A59" s="269" t="s">
        <v>147</v>
      </c>
      <c r="B59" s="270">
        <f t="shared" ref="B59:V59" si="3">AVERAGE(B39:B50)</f>
        <v>0.93827383333333347</v>
      </c>
      <c r="C59" s="270">
        <f t="shared" si="3"/>
        <v>1.0186284166666666</v>
      </c>
      <c r="D59" s="270">
        <f t="shared" si="3"/>
        <v>1.4547096666666668</v>
      </c>
      <c r="E59" s="270">
        <f t="shared" si="3"/>
        <v>2.7474305833333332</v>
      </c>
      <c r="F59" s="270">
        <f t="shared" si="3"/>
        <v>3.0067629999999999</v>
      </c>
      <c r="G59" s="270">
        <f t="shared" si="3"/>
        <v>3.5750078333333337</v>
      </c>
      <c r="H59" s="270">
        <f t="shared" si="3"/>
        <v>4.3114195833333326</v>
      </c>
      <c r="I59" s="270">
        <f t="shared" si="3"/>
        <v>5.14027425</v>
      </c>
      <c r="J59" s="270">
        <f t="shared" si="3"/>
        <v>5.3720024999999998</v>
      </c>
      <c r="K59" s="270">
        <f t="shared" si="3"/>
        <v>5.4548117500000002</v>
      </c>
      <c r="L59" s="270">
        <f t="shared" si="3"/>
        <v>5.2887448333333333</v>
      </c>
      <c r="M59" s="270">
        <f t="shared" si="3"/>
        <v>5.3652896666666665</v>
      </c>
      <c r="N59" s="270">
        <f t="shared" si="3"/>
        <v>6.0989274999999994</v>
      </c>
      <c r="O59" s="270">
        <f t="shared" si="3"/>
        <v>6.5788356666666674</v>
      </c>
      <c r="P59" s="270">
        <f t="shared" si="3"/>
        <v>6.909246500000001</v>
      </c>
      <c r="Q59" s="270">
        <f t="shared" si="3"/>
        <v>7.4200603333333328</v>
      </c>
      <c r="R59" s="270">
        <f t="shared" si="3"/>
        <v>7.6693595833333346</v>
      </c>
      <c r="S59" s="270">
        <f t="shared" si="3"/>
        <v>7.5929222500000009</v>
      </c>
      <c r="T59" s="270">
        <f t="shared" si="3"/>
        <v>7.2201702499999998</v>
      </c>
      <c r="U59" s="270">
        <f t="shared" si="3"/>
        <v>7.7304413333333342</v>
      </c>
      <c r="V59" s="270">
        <f t="shared" si="3"/>
        <v>8.9413367272727271</v>
      </c>
      <c r="W59" s="328"/>
    </row>
    <row r="60" spans="1:44" x14ac:dyDescent="0.3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324"/>
      <c r="W60" s="328"/>
    </row>
    <row r="61" spans="1:44" x14ac:dyDescent="0.35">
      <c r="A61" s="249" t="s">
        <v>148</v>
      </c>
      <c r="B61" s="250">
        <f t="shared" ref="B61:V61" si="4">SUMPRODUCT(B5:B52,X5:X52)/SUM(X5:X52)</f>
        <v>1.7498953371703641</v>
      </c>
      <c r="C61" s="250">
        <f t="shared" si="4"/>
        <v>1.8721363271979632</v>
      </c>
      <c r="D61" s="250">
        <f t="shared" si="4"/>
        <v>2.149582047437296</v>
      </c>
      <c r="E61" s="250">
        <f t="shared" si="4"/>
        <v>2.3502873009462659</v>
      </c>
      <c r="F61" s="250">
        <f t="shared" si="4"/>
        <v>2.5887207233213902</v>
      </c>
      <c r="G61" s="250">
        <f t="shared" si="4"/>
        <v>3.1750327338862214</v>
      </c>
      <c r="H61" s="250">
        <f t="shared" si="4"/>
        <v>3.1716224116996257</v>
      </c>
      <c r="I61" s="250">
        <f t="shared" si="4"/>
        <v>3.3954925164198322</v>
      </c>
      <c r="J61" s="250">
        <f t="shared" si="4"/>
        <v>3.6537136710526306</v>
      </c>
      <c r="K61" s="250">
        <f t="shared" si="4"/>
        <v>4.0439239966212268</v>
      </c>
      <c r="L61" s="250">
        <f t="shared" si="4"/>
        <v>4.1189324101691174</v>
      </c>
      <c r="M61" s="250">
        <f t="shared" si="4"/>
        <v>4.2002067309881017</v>
      </c>
      <c r="N61" s="250">
        <f t="shared" si="4"/>
        <v>4.221434950603733</v>
      </c>
      <c r="O61" s="250">
        <f t="shared" si="4"/>
        <v>3.9396410239900201</v>
      </c>
      <c r="P61" s="250">
        <f t="shared" si="4"/>
        <v>3.9032524649564819</v>
      </c>
      <c r="Q61" s="250">
        <f t="shared" si="4"/>
        <v>4.4530157222803357</v>
      </c>
      <c r="R61" s="250">
        <f t="shared" si="4"/>
        <v>4.5761921568022643</v>
      </c>
      <c r="S61" s="250">
        <f t="shared" si="4"/>
        <v>4.7563294140106507</v>
      </c>
      <c r="T61" s="250">
        <f t="shared" si="4"/>
        <v>4.8438891305697007</v>
      </c>
      <c r="U61" s="250">
        <f t="shared" si="4"/>
        <v>4.7805987623663375</v>
      </c>
      <c r="V61" s="250">
        <f t="shared" si="4"/>
        <v>4.9667069114709443</v>
      </c>
      <c r="W61" s="328"/>
    </row>
    <row r="62" spans="1:44" x14ac:dyDescent="0.35">
      <c r="A62" s="389" t="s">
        <v>216</v>
      </c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28"/>
    </row>
    <row r="63" spans="1:44" x14ac:dyDescent="0.35">
      <c r="A63" s="269" t="s">
        <v>149</v>
      </c>
      <c r="B63" s="270">
        <f t="shared" ref="B63:U63" si="5">AVERAGE(B5:B52)</f>
        <v>2.1528374782608695</v>
      </c>
      <c r="C63" s="270">
        <f t="shared" si="5"/>
        <v>2.4955160869565223</v>
      </c>
      <c r="D63" s="270">
        <f t="shared" si="5"/>
        <v>2.5554035434782607</v>
      </c>
      <c r="E63" s="270">
        <f t="shared" si="5"/>
        <v>3.0448460652173917</v>
      </c>
      <c r="F63" s="270">
        <f t="shared" si="5"/>
        <v>3.2949036956521733</v>
      </c>
      <c r="G63" s="270">
        <f t="shared" si="5"/>
        <v>3.5484818260869573</v>
      </c>
      <c r="H63" s="270">
        <f t="shared" si="5"/>
        <v>3.5729181304347826</v>
      </c>
      <c r="I63" s="270">
        <f t="shared" si="5"/>
        <v>4.2819429782608696</v>
      </c>
      <c r="J63" s="270">
        <f t="shared" si="5"/>
        <v>4.7201883913043483</v>
      </c>
      <c r="K63" s="270">
        <f t="shared" si="5"/>
        <v>4.5850904347826091</v>
      </c>
      <c r="L63" s="270">
        <f t="shared" si="5"/>
        <v>4.2725849347826088</v>
      </c>
      <c r="M63" s="270">
        <f t="shared" si="5"/>
        <v>4.7842261304347815</v>
      </c>
      <c r="N63" s="270">
        <f t="shared" si="5"/>
        <v>5.1355312608695654</v>
      </c>
      <c r="O63" s="270">
        <f t="shared" si="5"/>
        <v>5.0817997391304361</v>
      </c>
      <c r="P63" s="270">
        <f t="shared" si="5"/>
        <v>5.2070096521739115</v>
      </c>
      <c r="Q63" s="270">
        <f t="shared" si="5"/>
        <v>6.5187194565217386</v>
      </c>
      <c r="R63" s="270">
        <f t="shared" si="5"/>
        <v>6.1742356086956525</v>
      </c>
      <c r="S63" s="270">
        <f t="shared" si="5"/>
        <v>6.5918668913043499</v>
      </c>
      <c r="T63" s="270">
        <f t="shared" si="5"/>
        <v>7.502623391304347</v>
      </c>
      <c r="U63" s="270">
        <f t="shared" si="5"/>
        <v>7.6592453260869569</v>
      </c>
      <c r="V63" s="270">
        <f>AVERAGE(V5:V52)</f>
        <v>7.9315232666666677</v>
      </c>
      <c r="W63" s="328"/>
    </row>
  </sheetData>
  <hyperlinks>
    <hyperlink ref="A2" location="Content!A1" display="back to content page" xr:uid="{A000EECB-ACB2-45D1-A2C3-F521F400AFA1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B953-E394-4E7B-98E6-7B8EEE87EC8E}">
  <sheetPr codeName="Sheet49"/>
  <dimension ref="A1:Y60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A2" sqref="A2"/>
    </sheetView>
  </sheetViews>
  <sheetFormatPr defaultColWidth="8.54296875" defaultRowHeight="14.5" x14ac:dyDescent="0.35"/>
  <cols>
    <col min="1" max="1" width="29.453125" bestFit="1" customWidth="1"/>
    <col min="2" max="3" width="9.81640625" bestFit="1" customWidth="1"/>
    <col min="4" max="19" width="11.1796875" bestFit="1" customWidth="1"/>
    <col min="20" max="25" width="11.26953125" bestFit="1" customWidth="1"/>
  </cols>
  <sheetData>
    <row r="1" spans="1:25" ht="15.5" x14ac:dyDescent="0.35">
      <c r="A1" s="26" t="s">
        <v>91</v>
      </c>
      <c r="B1" s="26" t="s">
        <v>375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35">
      <c r="A2" s="130" t="s">
        <v>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35">
      <c r="A3" s="21" t="s">
        <v>93</v>
      </c>
      <c r="B3" s="22">
        <v>2000</v>
      </c>
      <c r="C3" s="22">
        <v>2001</v>
      </c>
      <c r="D3" s="22">
        <v>2002</v>
      </c>
      <c r="E3" s="22">
        <v>2003</v>
      </c>
      <c r="F3" s="22">
        <v>2004</v>
      </c>
      <c r="G3" s="22">
        <v>2005</v>
      </c>
      <c r="H3" s="22">
        <v>2006</v>
      </c>
      <c r="I3" s="22">
        <v>2007</v>
      </c>
      <c r="J3" s="22">
        <v>2008</v>
      </c>
      <c r="K3" s="22">
        <v>2009</v>
      </c>
      <c r="L3" s="22">
        <v>2010</v>
      </c>
      <c r="M3" s="22">
        <v>2011</v>
      </c>
      <c r="N3" s="22">
        <v>2012</v>
      </c>
      <c r="O3" s="22">
        <v>2013</v>
      </c>
      <c r="P3" s="22">
        <v>2014</v>
      </c>
      <c r="Q3" s="22">
        <v>2015</v>
      </c>
      <c r="R3" s="22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22" t="s">
        <v>376</v>
      </c>
      <c r="Y3" s="23" t="s">
        <v>377</v>
      </c>
    </row>
    <row r="4" spans="1:25" x14ac:dyDescent="0.35">
      <c r="A4" s="17" t="s">
        <v>94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4"/>
      <c r="Y4" s="25"/>
    </row>
    <row r="5" spans="1:25" x14ac:dyDescent="0.35">
      <c r="A5" s="10" t="s">
        <v>95</v>
      </c>
      <c r="B5" s="419">
        <v>16126.967000000001</v>
      </c>
      <c r="C5" s="419">
        <v>16661.156999999999</v>
      </c>
      <c r="D5" s="420">
        <v>17222.016</v>
      </c>
      <c r="E5" s="420">
        <v>17810.260999999999</v>
      </c>
      <c r="F5" s="420">
        <v>18438.423999999999</v>
      </c>
      <c r="G5" s="420">
        <v>19103.826000000001</v>
      </c>
      <c r="H5" s="420">
        <v>19798.091</v>
      </c>
      <c r="I5" s="420">
        <v>20526.59</v>
      </c>
      <c r="J5" s="420">
        <v>21292.777999999998</v>
      </c>
      <c r="K5" s="420">
        <v>22090.266</v>
      </c>
      <c r="L5" s="420">
        <v>22925.081999999999</v>
      </c>
      <c r="M5" s="420">
        <v>23803.289000000001</v>
      </c>
      <c r="N5" s="420">
        <v>24714.934000000001</v>
      </c>
      <c r="O5" s="420">
        <v>25661.651000000002</v>
      </c>
      <c r="P5" s="420">
        <v>26632.352999999999</v>
      </c>
      <c r="Q5" s="420">
        <v>27624.32</v>
      </c>
      <c r="R5" s="420">
        <v>28631.121999999999</v>
      </c>
      <c r="S5" s="420">
        <v>29678.368999999999</v>
      </c>
      <c r="T5" s="420">
        <v>30738.886999999999</v>
      </c>
      <c r="U5" s="420">
        <v>31808.179</v>
      </c>
      <c r="V5" s="420">
        <v>32898.997000000003</v>
      </c>
      <c r="W5" s="420">
        <v>33957.974999999999</v>
      </c>
      <c r="X5" s="421">
        <v>35049.572</v>
      </c>
      <c r="Y5" s="422">
        <v>36128.402000000002</v>
      </c>
    </row>
    <row r="6" spans="1:25" x14ac:dyDescent="0.35">
      <c r="A6" s="10" t="s">
        <v>96</v>
      </c>
      <c r="B6" s="419">
        <v>6892.42</v>
      </c>
      <c r="C6" s="419">
        <v>7103.6260000000002</v>
      </c>
      <c r="D6" s="420">
        <v>7320.4549999999999</v>
      </c>
      <c r="E6" s="420">
        <v>7543.1109999999999</v>
      </c>
      <c r="F6" s="420">
        <v>7775.3040000000001</v>
      </c>
      <c r="G6" s="420">
        <v>8013.8040000000001</v>
      </c>
      <c r="H6" s="420">
        <v>8285.0339999999997</v>
      </c>
      <c r="I6" s="420">
        <v>8520.2279999999992</v>
      </c>
      <c r="J6" s="420">
        <v>8775.2929999999997</v>
      </c>
      <c r="K6" s="420">
        <v>9037.6440000000002</v>
      </c>
      <c r="L6" s="420">
        <v>9307.3850000000002</v>
      </c>
      <c r="M6" s="420">
        <v>9584.0339999999997</v>
      </c>
      <c r="N6" s="420">
        <v>9868.7270000000008</v>
      </c>
      <c r="O6" s="420">
        <v>10159.43</v>
      </c>
      <c r="P6" s="420">
        <v>10458.031000000001</v>
      </c>
      <c r="Q6" s="420">
        <v>10771.656999999999</v>
      </c>
      <c r="R6" s="420">
        <v>11093.91</v>
      </c>
      <c r="S6" s="420">
        <v>11426.259</v>
      </c>
      <c r="T6" s="420">
        <v>11767.298000000001</v>
      </c>
      <c r="U6" s="420">
        <v>12114.069</v>
      </c>
      <c r="V6" s="420">
        <v>12466.819</v>
      </c>
      <c r="W6" s="420">
        <v>12819.427</v>
      </c>
      <c r="X6" s="421">
        <v>13174.362999999999</v>
      </c>
      <c r="Y6" s="422">
        <v>13531.365</v>
      </c>
    </row>
    <row r="7" spans="1:25" x14ac:dyDescent="0.35">
      <c r="A7" s="10" t="s">
        <v>97</v>
      </c>
      <c r="B7" s="419">
        <v>11703.448</v>
      </c>
      <c r="C7" s="419">
        <v>12062.328</v>
      </c>
      <c r="D7" s="420">
        <v>12437.200999999999</v>
      </c>
      <c r="E7" s="420">
        <v>12827.337</v>
      </c>
      <c r="F7" s="420">
        <v>13233.844999999999</v>
      </c>
      <c r="G7" s="420">
        <v>13658.109</v>
      </c>
      <c r="H7" s="420">
        <v>14094.145</v>
      </c>
      <c r="I7" s="420">
        <v>14538.338</v>
      </c>
      <c r="J7" s="420">
        <v>14975.81</v>
      </c>
      <c r="K7" s="420">
        <v>15420.02</v>
      </c>
      <c r="L7" s="420">
        <v>15880.022999999999</v>
      </c>
      <c r="M7" s="420">
        <v>16353.666999999999</v>
      </c>
      <c r="N7" s="420">
        <v>16851.635999999999</v>
      </c>
      <c r="O7" s="420">
        <v>17375.829000000002</v>
      </c>
      <c r="P7" s="420">
        <v>17896.986000000001</v>
      </c>
      <c r="Q7" s="420">
        <v>18442.699000000001</v>
      </c>
      <c r="R7" s="420">
        <v>18993.34</v>
      </c>
      <c r="S7" s="420">
        <v>19557.655999999999</v>
      </c>
      <c r="T7" s="420">
        <v>20114.061000000002</v>
      </c>
      <c r="U7" s="420">
        <v>20671.384999999998</v>
      </c>
      <c r="V7" s="420">
        <v>21231.893</v>
      </c>
      <c r="W7" s="420">
        <v>21813.359</v>
      </c>
      <c r="X7" s="421">
        <v>22388.008000000002</v>
      </c>
      <c r="Y7" s="422">
        <v>22959.516</v>
      </c>
    </row>
    <row r="8" spans="1:25" x14ac:dyDescent="0.35">
      <c r="A8" s="10" t="s">
        <v>98</v>
      </c>
      <c r="B8" s="419">
        <v>6243.6450000000004</v>
      </c>
      <c r="C8" s="419">
        <v>6371.674</v>
      </c>
      <c r="D8" s="420">
        <v>6559.7839999999997</v>
      </c>
      <c r="E8" s="420">
        <v>6738.0919999999996</v>
      </c>
      <c r="F8" s="420">
        <v>6983.6</v>
      </c>
      <c r="G8" s="420">
        <v>7257.3919999999998</v>
      </c>
      <c r="H8" s="420">
        <v>7520.357</v>
      </c>
      <c r="I8" s="420">
        <v>7796.0219999999999</v>
      </c>
      <c r="J8" s="420">
        <v>8093.1970000000001</v>
      </c>
      <c r="K8" s="420">
        <v>8463.0210000000006</v>
      </c>
      <c r="L8" s="420">
        <v>8955.7109999999993</v>
      </c>
      <c r="M8" s="420">
        <v>9297.5</v>
      </c>
      <c r="N8" s="420">
        <v>9613.9660000000003</v>
      </c>
      <c r="O8" s="420">
        <v>9976.9920000000002</v>
      </c>
      <c r="P8" s="420">
        <v>10322.163</v>
      </c>
      <c r="Q8" s="420">
        <v>10667.662</v>
      </c>
      <c r="R8" s="420">
        <v>10786.635</v>
      </c>
      <c r="S8" s="420">
        <v>11020.02</v>
      </c>
      <c r="T8" s="420">
        <v>11291.165999999999</v>
      </c>
      <c r="U8" s="420">
        <v>11695.779</v>
      </c>
      <c r="V8" s="420">
        <v>12053.897000000001</v>
      </c>
      <c r="W8" s="420">
        <v>12386.556</v>
      </c>
      <c r="X8" s="421">
        <v>12715.87</v>
      </c>
      <c r="Y8" s="422">
        <v>13063.282999999999</v>
      </c>
    </row>
    <row r="9" spans="1:25" x14ac:dyDescent="0.35">
      <c r="A9" s="10" t="s">
        <v>99</v>
      </c>
      <c r="B9" s="419">
        <v>3706.4250000000002</v>
      </c>
      <c r="C9" s="419">
        <v>3811.915</v>
      </c>
      <c r="D9" s="420">
        <v>3877.63</v>
      </c>
      <c r="E9" s="420">
        <v>3983.6660000000002</v>
      </c>
      <c r="F9" s="420">
        <v>4070.0169999999998</v>
      </c>
      <c r="G9" s="420">
        <v>4160.259</v>
      </c>
      <c r="H9" s="420">
        <v>4257.41</v>
      </c>
      <c r="I9" s="420">
        <v>4331.2950000000001</v>
      </c>
      <c r="J9" s="420">
        <v>4419.8429999999998</v>
      </c>
      <c r="K9" s="420">
        <v>4514.6229999999996</v>
      </c>
      <c r="L9" s="420">
        <v>4614.4570000000003</v>
      </c>
      <c r="M9" s="420">
        <v>4705.6769999999997</v>
      </c>
      <c r="N9" s="420">
        <v>4758.3670000000002</v>
      </c>
      <c r="O9" s="420">
        <v>4788.2439999999997</v>
      </c>
      <c r="P9" s="420">
        <v>4816.6130000000003</v>
      </c>
      <c r="Q9" s="420">
        <v>4780.8559999999998</v>
      </c>
      <c r="R9" s="420">
        <v>4857.8100000000004</v>
      </c>
      <c r="S9" s="420">
        <v>4950.5450000000001</v>
      </c>
      <c r="T9" s="420">
        <v>5042.9369999999999</v>
      </c>
      <c r="U9" s="420">
        <v>5146.6229999999996</v>
      </c>
      <c r="V9" s="420">
        <v>5272.0259999999998</v>
      </c>
      <c r="W9" s="420">
        <v>5414.0140000000001</v>
      </c>
      <c r="X9" s="421">
        <v>5500.2950000000001</v>
      </c>
      <c r="Y9" s="422">
        <v>5657.9920000000002</v>
      </c>
    </row>
    <row r="10" spans="1:25" x14ac:dyDescent="0.35">
      <c r="A10" s="10" t="s">
        <v>100</v>
      </c>
      <c r="B10" s="419">
        <v>8123.741</v>
      </c>
      <c r="C10" s="419">
        <v>8394.5329999999994</v>
      </c>
      <c r="D10" s="420">
        <v>8683.0750000000007</v>
      </c>
      <c r="E10" s="420">
        <v>8993.6620000000003</v>
      </c>
      <c r="F10" s="420">
        <v>9399.07</v>
      </c>
      <c r="G10" s="420">
        <v>9827.9359999999997</v>
      </c>
      <c r="H10" s="420">
        <v>10182.088</v>
      </c>
      <c r="I10" s="420">
        <v>10549.14</v>
      </c>
      <c r="J10" s="420">
        <v>10896.322</v>
      </c>
      <c r="K10" s="420">
        <v>11301.005999999999</v>
      </c>
      <c r="L10" s="420">
        <v>11691.25</v>
      </c>
      <c r="M10" s="420">
        <v>12098.204</v>
      </c>
      <c r="N10" s="420">
        <v>12537.257</v>
      </c>
      <c r="O10" s="420">
        <v>12972.555</v>
      </c>
      <c r="P10" s="420">
        <v>13460.977999999999</v>
      </c>
      <c r="Q10" s="420">
        <v>13933.272999999999</v>
      </c>
      <c r="R10" s="420">
        <v>14347.275</v>
      </c>
      <c r="S10" s="420">
        <v>14837.895</v>
      </c>
      <c r="T10" s="420">
        <v>15333.873</v>
      </c>
      <c r="U10" s="420">
        <v>15874.547</v>
      </c>
      <c r="V10" s="420">
        <v>16379.184999999999</v>
      </c>
      <c r="W10" s="420">
        <v>16910.218000000001</v>
      </c>
      <c r="X10" s="421">
        <v>17449.261999999999</v>
      </c>
      <c r="Y10" s="422">
        <v>17997.366999999998</v>
      </c>
    </row>
    <row r="11" spans="1:25" x14ac:dyDescent="0.35">
      <c r="A11" s="10" t="s">
        <v>101</v>
      </c>
      <c r="B11" s="419">
        <v>531.41399999999999</v>
      </c>
      <c r="C11" s="419">
        <v>542.101</v>
      </c>
      <c r="D11" s="420">
        <v>553.38099999999997</v>
      </c>
      <c r="E11" s="420">
        <v>564.71299999999997</v>
      </c>
      <c r="F11" s="420">
        <v>575.54700000000003</v>
      </c>
      <c r="G11" s="420">
        <v>586.76</v>
      </c>
      <c r="H11" s="420">
        <v>598.60599999999999</v>
      </c>
      <c r="I11" s="420">
        <v>610.70899999999995</v>
      </c>
      <c r="J11" s="420">
        <v>623.09</v>
      </c>
      <c r="K11" s="420">
        <v>635.84900000000005</v>
      </c>
      <c r="L11" s="420">
        <v>649.13699999999994</v>
      </c>
      <c r="M11" s="420">
        <v>662.91099999999994</v>
      </c>
      <c r="N11" s="420">
        <v>677.23</v>
      </c>
      <c r="O11" s="420">
        <v>691.875</v>
      </c>
      <c r="P11" s="420">
        <v>706.91</v>
      </c>
      <c r="Q11" s="420">
        <v>722.31399999999996</v>
      </c>
      <c r="R11" s="420">
        <v>738.11699999999996</v>
      </c>
      <c r="S11" s="420">
        <v>754.34699999999998</v>
      </c>
      <c r="T11" s="420">
        <v>768.98099999999999</v>
      </c>
      <c r="U11" s="420">
        <v>783.64599999999996</v>
      </c>
      <c r="V11" s="420">
        <v>798.32600000000002</v>
      </c>
      <c r="W11" s="420">
        <v>814.00599999999997</v>
      </c>
      <c r="X11" s="421">
        <v>829.245</v>
      </c>
      <c r="Y11" s="422">
        <v>844.30200000000002</v>
      </c>
    </row>
    <row r="12" spans="1:25" x14ac:dyDescent="0.35">
      <c r="A12" s="10" t="s">
        <v>102</v>
      </c>
      <c r="B12" s="419">
        <v>47901.635000000002</v>
      </c>
      <c r="C12" s="419">
        <v>49330.999000000003</v>
      </c>
      <c r="D12" s="420">
        <v>50882.315000000002</v>
      </c>
      <c r="E12" s="420">
        <v>52441.828000000001</v>
      </c>
      <c r="F12" s="420">
        <v>53969.451000000001</v>
      </c>
      <c r="G12" s="420">
        <v>55661.762999999999</v>
      </c>
      <c r="H12" s="420">
        <v>57438.73</v>
      </c>
      <c r="I12" s="420">
        <v>59324.531000000003</v>
      </c>
      <c r="J12" s="420">
        <v>61254.313000000002</v>
      </c>
      <c r="K12" s="420">
        <v>63245.135000000002</v>
      </c>
      <c r="L12" s="420">
        <v>65295.328999999998</v>
      </c>
      <c r="M12" s="420">
        <v>67487.184999999998</v>
      </c>
      <c r="N12" s="420">
        <v>69821.353000000003</v>
      </c>
      <c r="O12" s="420">
        <v>72174.385999999999</v>
      </c>
      <c r="P12" s="420">
        <v>74745.656000000003</v>
      </c>
      <c r="Q12" s="420">
        <v>77325.520999999993</v>
      </c>
      <c r="R12" s="420">
        <v>79988.285999999993</v>
      </c>
      <c r="S12" s="420">
        <v>82873.667000000001</v>
      </c>
      <c r="T12" s="420">
        <v>85692.879000000001</v>
      </c>
      <c r="U12" s="420">
        <v>88481.831000000006</v>
      </c>
      <c r="V12" s="420">
        <v>91331.95</v>
      </c>
      <c r="W12" s="420">
        <v>94374.379000000001</v>
      </c>
      <c r="X12" s="421">
        <v>97413.857999999993</v>
      </c>
      <c r="Y12" s="422">
        <v>100606.56600000001</v>
      </c>
    </row>
    <row r="13" spans="1:25" x14ac:dyDescent="0.35">
      <c r="A13" s="10" t="s">
        <v>103</v>
      </c>
      <c r="B13" s="419">
        <v>730.94</v>
      </c>
      <c r="C13" s="419">
        <v>753.125</v>
      </c>
      <c r="D13" s="420">
        <v>777.85599999999999</v>
      </c>
      <c r="E13" s="420">
        <v>800.40099999999995</v>
      </c>
      <c r="F13" s="420">
        <v>812.42100000000005</v>
      </c>
      <c r="G13" s="420">
        <v>824.32500000000005</v>
      </c>
      <c r="H13" s="420">
        <v>837.39800000000002</v>
      </c>
      <c r="I13" s="420">
        <v>856.495</v>
      </c>
      <c r="J13" s="420">
        <v>873.89700000000005</v>
      </c>
      <c r="K13" s="420">
        <v>891.875</v>
      </c>
      <c r="L13" s="420">
        <v>910.33100000000002</v>
      </c>
      <c r="M13" s="420">
        <v>928.06799999999998</v>
      </c>
      <c r="N13" s="420">
        <v>945.553</v>
      </c>
      <c r="O13" s="420">
        <v>963.04</v>
      </c>
      <c r="P13" s="420">
        <v>980.46500000000003</v>
      </c>
      <c r="Q13" s="420">
        <v>997.70799999999997</v>
      </c>
      <c r="R13" s="420">
        <v>1014.81</v>
      </c>
      <c r="S13" s="420">
        <v>1031.713</v>
      </c>
      <c r="T13" s="420">
        <v>1048.752</v>
      </c>
      <c r="U13" s="420">
        <v>1065.644</v>
      </c>
      <c r="V13" s="420">
        <v>1082.3440000000001</v>
      </c>
      <c r="W13" s="420">
        <v>1097.9680000000001</v>
      </c>
      <c r="X13" s="421">
        <v>1113.1469999999999</v>
      </c>
      <c r="Y13" s="422">
        <v>1128.55</v>
      </c>
    </row>
    <row r="14" spans="1:25" x14ac:dyDescent="0.35">
      <c r="A14" s="10" t="s">
        <v>104</v>
      </c>
      <c r="B14" s="419">
        <v>2377.5059999999999</v>
      </c>
      <c r="C14" s="419">
        <v>2408.2530000000002</v>
      </c>
      <c r="D14" s="420">
        <v>2515.6</v>
      </c>
      <c r="E14" s="420">
        <v>2579.248</v>
      </c>
      <c r="F14" s="420">
        <v>2727.5329999999999</v>
      </c>
      <c r="G14" s="420">
        <v>2798.7460000000001</v>
      </c>
      <c r="H14" s="420">
        <v>2864.7179999999998</v>
      </c>
      <c r="I14" s="420">
        <v>2895.4679999999998</v>
      </c>
      <c r="J14" s="420">
        <v>2956.8670000000002</v>
      </c>
      <c r="K14" s="420">
        <v>3054.6909999999998</v>
      </c>
      <c r="L14" s="420">
        <v>3113.085</v>
      </c>
      <c r="M14" s="420">
        <v>3182.3690000000001</v>
      </c>
      <c r="N14" s="420">
        <v>3232.7710000000002</v>
      </c>
      <c r="O14" s="420">
        <v>3272.4209999999998</v>
      </c>
      <c r="P14" s="420">
        <v>3320.3130000000001</v>
      </c>
      <c r="Q14" s="420">
        <v>3326.5369999999998</v>
      </c>
      <c r="R14" s="420">
        <v>3353.4749999999999</v>
      </c>
      <c r="S14" s="420">
        <v>3377.1</v>
      </c>
      <c r="T14" s="420">
        <v>3416.7660000000001</v>
      </c>
      <c r="U14" s="420">
        <v>3473.9830000000002</v>
      </c>
      <c r="V14" s="420">
        <v>3523.6529999999998</v>
      </c>
      <c r="W14" s="420">
        <v>3588.0830000000001</v>
      </c>
      <c r="X14" s="421">
        <v>3652.5410000000002</v>
      </c>
      <c r="Y14" s="422">
        <v>3715.5219999999999</v>
      </c>
    </row>
    <row r="15" spans="1:25" x14ac:dyDescent="0.35">
      <c r="A15" s="10" t="s">
        <v>105</v>
      </c>
      <c r="B15" s="419">
        <v>66059.460000000006</v>
      </c>
      <c r="C15" s="419">
        <v>68004.274999999994</v>
      </c>
      <c r="D15" s="420">
        <v>70033.59</v>
      </c>
      <c r="E15" s="420">
        <v>72112.839000000007</v>
      </c>
      <c r="F15" s="420">
        <v>74224.838000000003</v>
      </c>
      <c r="G15" s="420">
        <v>76377.213000000003</v>
      </c>
      <c r="H15" s="420">
        <v>78562.668000000005</v>
      </c>
      <c r="I15" s="420">
        <v>80819.432000000001</v>
      </c>
      <c r="J15" s="420">
        <v>83172.937000000005</v>
      </c>
      <c r="K15" s="420">
        <v>85541.271999999997</v>
      </c>
      <c r="L15" s="420">
        <v>87969.898000000001</v>
      </c>
      <c r="M15" s="420">
        <v>90505.683000000005</v>
      </c>
      <c r="N15" s="420">
        <v>93130.176000000007</v>
      </c>
      <c r="O15" s="420">
        <v>95772.383000000002</v>
      </c>
      <c r="P15" s="420">
        <v>98396.349000000002</v>
      </c>
      <c r="Q15" s="420">
        <v>101097.18399999999</v>
      </c>
      <c r="R15" s="420">
        <v>103846.607</v>
      </c>
      <c r="S15" s="420">
        <v>106739.85</v>
      </c>
      <c r="T15" s="420">
        <v>109656.049</v>
      </c>
      <c r="U15" s="420">
        <v>112602.827</v>
      </c>
      <c r="V15" s="420">
        <v>115638.36</v>
      </c>
      <c r="W15" s="420">
        <v>118743.462</v>
      </c>
      <c r="X15" s="421">
        <v>121822.59</v>
      </c>
      <c r="Y15" s="422">
        <v>124937.25900000001</v>
      </c>
    </row>
    <row r="16" spans="1:25" x14ac:dyDescent="0.35">
      <c r="A16" s="10" t="s">
        <v>106</v>
      </c>
      <c r="B16" s="419">
        <v>1416.837</v>
      </c>
      <c r="C16" s="419">
        <v>1458.241</v>
      </c>
      <c r="D16" s="420">
        <v>1500.6579999999999</v>
      </c>
      <c r="E16" s="420">
        <v>1543.787</v>
      </c>
      <c r="F16" s="420">
        <v>1588.7270000000001</v>
      </c>
      <c r="G16" s="420">
        <v>1635.723</v>
      </c>
      <c r="H16" s="420">
        <v>1685.0129999999999</v>
      </c>
      <c r="I16" s="420">
        <v>1737.575</v>
      </c>
      <c r="J16" s="420">
        <v>1792.192</v>
      </c>
      <c r="K16" s="420">
        <v>1848.8910000000001</v>
      </c>
      <c r="L16" s="420">
        <v>1907.347</v>
      </c>
      <c r="M16" s="420">
        <v>1967.203</v>
      </c>
      <c r="N16" s="420">
        <v>2029.221</v>
      </c>
      <c r="O16" s="420">
        <v>2092.8069999999998</v>
      </c>
      <c r="P16" s="420">
        <v>2156.9319999999998</v>
      </c>
      <c r="Q16" s="420">
        <v>2221.1060000000002</v>
      </c>
      <c r="R16" s="420">
        <v>2285.1610000000001</v>
      </c>
      <c r="S16" s="420">
        <v>2349.25</v>
      </c>
      <c r="T16" s="420">
        <v>2413.1129999999998</v>
      </c>
      <c r="U16" s="420">
        <v>2476.7179999999998</v>
      </c>
      <c r="V16" s="420">
        <v>2541.049</v>
      </c>
      <c r="W16" s="420">
        <v>2606.9409999999998</v>
      </c>
      <c r="X16" s="421">
        <v>2672.89</v>
      </c>
      <c r="Y16" s="422">
        <v>2739.0940000000001</v>
      </c>
    </row>
    <row r="17" spans="1:25" x14ac:dyDescent="0.35">
      <c r="A17" s="10" t="s">
        <v>107</v>
      </c>
      <c r="B17" s="419">
        <v>8263.35</v>
      </c>
      <c r="C17" s="419">
        <v>8410.5840000000007</v>
      </c>
      <c r="D17" s="420">
        <v>8480.85</v>
      </c>
      <c r="E17" s="420">
        <v>8674.7289999999994</v>
      </c>
      <c r="F17" s="420">
        <v>8869.7800000000007</v>
      </c>
      <c r="G17" s="420">
        <v>9052.2980000000007</v>
      </c>
      <c r="H17" s="420">
        <v>9227.9310000000005</v>
      </c>
      <c r="I17" s="420">
        <v>9433.3189999999995</v>
      </c>
      <c r="J17" s="420">
        <v>9660.8439999999991</v>
      </c>
      <c r="K17" s="420">
        <v>9898.7260000000006</v>
      </c>
      <c r="L17" s="420">
        <v>10143.92</v>
      </c>
      <c r="M17" s="420">
        <v>10397.535</v>
      </c>
      <c r="N17" s="420">
        <v>10657.888999999999</v>
      </c>
      <c r="O17" s="420">
        <v>10919.495000000001</v>
      </c>
      <c r="P17" s="420">
        <v>11191.365</v>
      </c>
      <c r="Q17" s="420">
        <v>11475.366</v>
      </c>
      <c r="R17" s="420">
        <v>11776.630999999999</v>
      </c>
      <c r="S17" s="420">
        <v>12085.339</v>
      </c>
      <c r="T17" s="420">
        <v>12396.237999999999</v>
      </c>
      <c r="U17" s="420">
        <v>12713.491</v>
      </c>
      <c r="V17" s="420">
        <v>13041.585999999999</v>
      </c>
      <c r="W17" s="420">
        <v>13368.718999999999</v>
      </c>
      <c r="X17" s="421">
        <v>13695.093000000001</v>
      </c>
      <c r="Y17" s="422">
        <v>14023.588</v>
      </c>
    </row>
    <row r="18" spans="1:25" x14ac:dyDescent="0.35">
      <c r="A18" s="10" t="s">
        <v>108</v>
      </c>
      <c r="B18" s="419">
        <v>1217.9549999999999</v>
      </c>
      <c r="C18" s="419">
        <v>1243.7429999999999</v>
      </c>
      <c r="D18" s="420">
        <v>1271.0170000000001</v>
      </c>
      <c r="E18" s="420">
        <v>1300.338</v>
      </c>
      <c r="F18" s="420">
        <v>1330.9690000000001</v>
      </c>
      <c r="G18" s="420">
        <v>1363.049</v>
      </c>
      <c r="H18" s="420">
        <v>1396.376</v>
      </c>
      <c r="I18" s="420">
        <v>1431.807</v>
      </c>
      <c r="J18" s="420">
        <v>1469.338</v>
      </c>
      <c r="K18" s="420">
        <v>1507.5250000000001</v>
      </c>
      <c r="L18" s="420">
        <v>1546.866</v>
      </c>
      <c r="M18" s="420">
        <v>1587.575</v>
      </c>
      <c r="N18" s="420">
        <v>1630.4590000000001</v>
      </c>
      <c r="O18" s="420">
        <v>1674.9760000000001</v>
      </c>
      <c r="P18" s="420">
        <v>1720.529</v>
      </c>
      <c r="Q18" s="420">
        <v>1766.0889999999999</v>
      </c>
      <c r="R18" s="420">
        <v>1811.749</v>
      </c>
      <c r="S18" s="420">
        <v>1857.354</v>
      </c>
      <c r="T18" s="420">
        <v>1902.299</v>
      </c>
      <c r="U18" s="420">
        <v>1947.61</v>
      </c>
      <c r="V18" s="420">
        <v>1993.3030000000001</v>
      </c>
      <c r="W18" s="420">
        <v>2038.3530000000001</v>
      </c>
      <c r="X18" s="421">
        <v>2083.0889999999999</v>
      </c>
      <c r="Y18" s="422">
        <v>2128.0419999999999</v>
      </c>
    </row>
    <row r="19" spans="1:25" x14ac:dyDescent="0.35">
      <c r="A19" s="10" t="s">
        <v>109</v>
      </c>
      <c r="B19" s="419">
        <v>1997.4490000000001</v>
      </c>
      <c r="C19" s="419">
        <v>1999.8109999999999</v>
      </c>
      <c r="D19" s="420">
        <v>1999.135</v>
      </c>
      <c r="E19" s="420">
        <v>1995.932</v>
      </c>
      <c r="F19" s="420">
        <v>1990.1279999999999</v>
      </c>
      <c r="G19" s="420">
        <v>1980.64</v>
      </c>
      <c r="H19" s="420">
        <v>1974.2080000000001</v>
      </c>
      <c r="I19" s="420">
        <v>1979.3520000000001</v>
      </c>
      <c r="J19" s="420">
        <v>1987.578</v>
      </c>
      <c r="K19" s="420">
        <v>2002.4490000000001</v>
      </c>
      <c r="L19" s="420">
        <v>2015.8889999999999</v>
      </c>
      <c r="M19" s="420">
        <v>2029.605</v>
      </c>
      <c r="N19" s="420">
        <v>2045.748</v>
      </c>
      <c r="O19" s="420">
        <v>2063.6880000000001</v>
      </c>
      <c r="P19" s="420">
        <v>2084.1889999999999</v>
      </c>
      <c r="Q19" s="420">
        <v>2106.2959999999998</v>
      </c>
      <c r="R19" s="420">
        <v>2130.7449999999999</v>
      </c>
      <c r="S19" s="420">
        <v>2156.9989999999998</v>
      </c>
      <c r="T19" s="420">
        <v>2184.2350000000001</v>
      </c>
      <c r="U19" s="420">
        <v>2211.799</v>
      </c>
      <c r="V19" s="420">
        <v>2239.6039999999998</v>
      </c>
      <c r="W19" s="420">
        <v>2268.596</v>
      </c>
      <c r="X19" s="421">
        <v>2294.3130000000001</v>
      </c>
      <c r="Y19" s="422">
        <v>2317.3380000000002</v>
      </c>
    </row>
    <row r="20" spans="1:25" x14ac:dyDescent="0.35">
      <c r="A20" s="10" t="s">
        <v>110</v>
      </c>
      <c r="B20" s="419">
        <v>2855.154</v>
      </c>
      <c r="C20" s="419">
        <v>2935.2939999999999</v>
      </c>
      <c r="D20" s="420">
        <v>3028.0030000000002</v>
      </c>
      <c r="E20" s="420">
        <v>3093.1959999999999</v>
      </c>
      <c r="F20" s="420">
        <v>3077.1489999999999</v>
      </c>
      <c r="G20" s="420">
        <v>3167.7440000000001</v>
      </c>
      <c r="H20" s="420">
        <v>3364.8919999999998</v>
      </c>
      <c r="I20" s="420">
        <v>3545.902</v>
      </c>
      <c r="J20" s="420">
        <v>3719.5790000000002</v>
      </c>
      <c r="K20" s="420">
        <v>3848.1959999999999</v>
      </c>
      <c r="L20" s="420">
        <v>3961.9349999999999</v>
      </c>
      <c r="M20" s="420">
        <v>4077.9769999999999</v>
      </c>
      <c r="N20" s="420">
        <v>4284.3220000000001</v>
      </c>
      <c r="O20" s="420">
        <v>4379.1589999999997</v>
      </c>
      <c r="P20" s="420">
        <v>4475.4660000000003</v>
      </c>
      <c r="Q20" s="420">
        <v>4563.33</v>
      </c>
      <c r="R20" s="420">
        <v>4661.3280000000004</v>
      </c>
      <c r="S20" s="420">
        <v>4750.8670000000002</v>
      </c>
      <c r="T20" s="420">
        <v>4842.3950000000004</v>
      </c>
      <c r="U20" s="420">
        <v>4936.3869999999997</v>
      </c>
      <c r="V20" s="420">
        <v>5034.1909999999998</v>
      </c>
      <c r="W20" s="420">
        <v>5140.9780000000001</v>
      </c>
      <c r="X20" s="421">
        <v>5245.8530000000001</v>
      </c>
      <c r="Y20" s="422">
        <v>5359.509</v>
      </c>
    </row>
    <row r="21" spans="1:25" x14ac:dyDescent="0.35">
      <c r="A21" s="10" t="s">
        <v>111</v>
      </c>
      <c r="B21" s="419">
        <v>15972.674000000001</v>
      </c>
      <c r="C21" s="419">
        <v>16460.187999999998</v>
      </c>
      <c r="D21" s="420">
        <v>16959.142</v>
      </c>
      <c r="E21" s="420">
        <v>17464.726999999999</v>
      </c>
      <c r="F21" s="420">
        <v>17983.893</v>
      </c>
      <c r="G21" s="420">
        <v>18517.654999999999</v>
      </c>
      <c r="H21" s="420">
        <v>19066.686000000002</v>
      </c>
      <c r="I21" s="420">
        <v>19633.911</v>
      </c>
      <c r="J21" s="420">
        <v>20216.005000000001</v>
      </c>
      <c r="K21" s="420">
        <v>20811.192999999999</v>
      </c>
      <c r="L21" s="420">
        <v>21422.991000000002</v>
      </c>
      <c r="M21" s="420">
        <v>22039.115000000002</v>
      </c>
      <c r="N21" s="420">
        <v>22657.201000000001</v>
      </c>
      <c r="O21" s="420">
        <v>23275.278999999999</v>
      </c>
      <c r="P21" s="420">
        <v>23900.867999999999</v>
      </c>
      <c r="Q21" s="420">
        <v>24531.082999999999</v>
      </c>
      <c r="R21" s="420">
        <v>25170.741999999998</v>
      </c>
      <c r="S21" s="420">
        <v>25833.138999999999</v>
      </c>
      <c r="T21" s="420">
        <v>26505.945</v>
      </c>
      <c r="U21" s="420">
        <v>27187.136999999999</v>
      </c>
      <c r="V21" s="420">
        <v>27879.131000000001</v>
      </c>
      <c r="W21" s="420">
        <v>28571.222000000002</v>
      </c>
      <c r="X21" s="421">
        <v>29260.082999999999</v>
      </c>
      <c r="Y21" s="422">
        <v>29963.345000000001</v>
      </c>
    </row>
    <row r="22" spans="1:25" x14ac:dyDescent="0.35">
      <c r="A22" s="10" t="s">
        <v>112</v>
      </c>
      <c r="B22" s="419">
        <v>11098.802</v>
      </c>
      <c r="C22" s="419">
        <v>11359.972</v>
      </c>
      <c r="D22" s="420">
        <v>11637.665000000001</v>
      </c>
      <c r="E22" s="420">
        <v>11931.332</v>
      </c>
      <c r="F22" s="420">
        <v>12244.598</v>
      </c>
      <c r="G22" s="420">
        <v>12578.085999999999</v>
      </c>
      <c r="H22" s="420">
        <v>12933.210999999999</v>
      </c>
      <c r="I22" s="420">
        <v>13303.402</v>
      </c>
      <c r="J22" s="420">
        <v>13687.523999999999</v>
      </c>
      <c r="K22" s="420">
        <v>14091.321</v>
      </c>
      <c r="L22" s="420">
        <v>14506.543</v>
      </c>
      <c r="M22" s="420">
        <v>14930.3</v>
      </c>
      <c r="N22" s="420">
        <v>15361.888000000001</v>
      </c>
      <c r="O22" s="420">
        <v>15800.612999999999</v>
      </c>
      <c r="P22" s="420">
        <v>16248.938</v>
      </c>
      <c r="Q22" s="420">
        <v>16706.994999999999</v>
      </c>
      <c r="R22" s="420">
        <v>17170.887999999999</v>
      </c>
      <c r="S22" s="420">
        <v>17640.359</v>
      </c>
      <c r="T22" s="420">
        <v>18121.974999999999</v>
      </c>
      <c r="U22" s="420">
        <v>18613.791000000001</v>
      </c>
      <c r="V22" s="420">
        <v>19120.882000000001</v>
      </c>
      <c r="W22" s="420">
        <v>19633.241000000002</v>
      </c>
      <c r="X22" s="421">
        <v>20146.242999999999</v>
      </c>
      <c r="Y22" s="422">
        <v>20664.39</v>
      </c>
    </row>
    <row r="23" spans="1:25" x14ac:dyDescent="0.35">
      <c r="A23" s="10" t="s">
        <v>113</v>
      </c>
      <c r="B23" s="419">
        <v>11072.704</v>
      </c>
      <c r="C23" s="419">
        <v>11405.498</v>
      </c>
      <c r="D23" s="420">
        <v>11762.148999999999</v>
      </c>
      <c r="E23" s="420">
        <v>12143.172</v>
      </c>
      <c r="F23" s="420">
        <v>12541.157999999999</v>
      </c>
      <c r="G23" s="420">
        <v>12962.831</v>
      </c>
      <c r="H23" s="420">
        <v>13398.271000000001</v>
      </c>
      <c r="I23" s="420">
        <v>13848.812</v>
      </c>
      <c r="J23" s="420">
        <v>14313.012000000001</v>
      </c>
      <c r="K23" s="420">
        <v>14789.221</v>
      </c>
      <c r="L23" s="420">
        <v>15276.049000000001</v>
      </c>
      <c r="M23" s="420">
        <v>15782.312</v>
      </c>
      <c r="N23" s="420">
        <v>16297.156000000001</v>
      </c>
      <c r="O23" s="420">
        <v>16732.218000000001</v>
      </c>
      <c r="P23" s="420">
        <v>17275.847000000002</v>
      </c>
      <c r="Q23" s="420">
        <v>17827.780999999999</v>
      </c>
      <c r="R23" s="420">
        <v>18398.031999999999</v>
      </c>
      <c r="S23" s="420">
        <v>19002.18</v>
      </c>
      <c r="T23" s="420">
        <v>19620.528999999999</v>
      </c>
      <c r="U23" s="420">
        <v>20248.066999999999</v>
      </c>
      <c r="V23" s="420">
        <v>20886.780999999999</v>
      </c>
      <c r="W23" s="420">
        <v>21561.298999999999</v>
      </c>
      <c r="X23" s="421">
        <v>22248.667000000001</v>
      </c>
      <c r="Y23" s="422">
        <v>22938.513999999999</v>
      </c>
    </row>
    <row r="24" spans="1:25" x14ac:dyDescent="0.35">
      <c r="A24" s="10" t="s">
        <v>114</v>
      </c>
      <c r="B24" s="419">
        <v>2657.482</v>
      </c>
      <c r="C24" s="419">
        <v>2732.5250000000001</v>
      </c>
      <c r="D24" s="420">
        <v>2791.12</v>
      </c>
      <c r="E24" s="420">
        <v>2852.2860000000001</v>
      </c>
      <c r="F24" s="420">
        <v>2914.366</v>
      </c>
      <c r="G24" s="420">
        <v>2978.7849999999999</v>
      </c>
      <c r="H24" s="420">
        <v>3045.9360000000001</v>
      </c>
      <c r="I24" s="420">
        <v>3116.5230000000001</v>
      </c>
      <c r="J24" s="420">
        <v>3190.4929999999999</v>
      </c>
      <c r="K24" s="420">
        <v>3276.18</v>
      </c>
      <c r="L24" s="420">
        <v>3369.0520000000001</v>
      </c>
      <c r="M24" s="420">
        <v>3469.8690000000001</v>
      </c>
      <c r="N24" s="420">
        <v>3578.6289999999999</v>
      </c>
      <c r="O24" s="420">
        <v>3693.598</v>
      </c>
      <c r="P24" s="420">
        <v>3792.32</v>
      </c>
      <c r="Q24" s="420">
        <v>3894.0279999999998</v>
      </c>
      <c r="R24" s="420">
        <v>3998.4110000000001</v>
      </c>
      <c r="S24" s="420">
        <v>4105.37</v>
      </c>
      <c r="T24" s="420">
        <v>4214.6589999999997</v>
      </c>
      <c r="U24" s="420">
        <v>4326.7640000000001</v>
      </c>
      <c r="V24" s="420">
        <v>4440.933</v>
      </c>
      <c r="W24" s="420">
        <v>4556.2740000000003</v>
      </c>
      <c r="X24" s="421">
        <v>4673.674</v>
      </c>
      <c r="Y24" s="422">
        <v>4798.6040000000003</v>
      </c>
    </row>
    <row r="25" spans="1:25" x14ac:dyDescent="0.35">
      <c r="A25" s="10" t="s">
        <v>115</v>
      </c>
      <c r="B25" s="419">
        <v>17548.018</v>
      </c>
      <c r="C25" s="419">
        <v>17988.992999999999</v>
      </c>
      <c r="D25" s="420">
        <v>18452.439999999999</v>
      </c>
      <c r="E25" s="420">
        <v>18937.452000000001</v>
      </c>
      <c r="F25" s="420">
        <v>19436.057000000001</v>
      </c>
      <c r="G25" s="420">
        <v>19952.763999999999</v>
      </c>
      <c r="H25" s="420">
        <v>20469.465</v>
      </c>
      <c r="I25" s="420">
        <v>21002.5</v>
      </c>
      <c r="J25" s="420">
        <v>21558.526000000002</v>
      </c>
      <c r="K25" s="420">
        <v>22132.615000000002</v>
      </c>
      <c r="L25" s="420">
        <v>22740.704000000002</v>
      </c>
      <c r="M25" s="420">
        <v>23406.741999999998</v>
      </c>
      <c r="N25" s="420">
        <v>24114.1</v>
      </c>
      <c r="O25" s="420">
        <v>24861.121999999999</v>
      </c>
      <c r="P25" s="420">
        <v>25642.34</v>
      </c>
      <c r="Q25" s="420">
        <v>26435.069</v>
      </c>
      <c r="R25" s="420">
        <v>27251.421999999999</v>
      </c>
      <c r="S25" s="420">
        <v>28141.562999999998</v>
      </c>
      <c r="T25" s="420">
        <v>28997.319</v>
      </c>
      <c r="U25" s="420">
        <v>29850.437999999998</v>
      </c>
      <c r="V25" s="420">
        <v>30720.752</v>
      </c>
      <c r="W25" s="420">
        <v>31635.725999999999</v>
      </c>
      <c r="X25" s="421">
        <v>32518.418000000001</v>
      </c>
      <c r="Y25" s="422">
        <v>33420.618999999999</v>
      </c>
    </row>
    <row r="26" spans="1:25" x14ac:dyDescent="0.35">
      <c r="A26" s="10" t="s">
        <v>116</v>
      </c>
      <c r="B26" s="419">
        <v>11422.084999999999</v>
      </c>
      <c r="C26" s="419">
        <v>11823.245000000001</v>
      </c>
      <c r="D26" s="420">
        <v>12239.615</v>
      </c>
      <c r="E26" s="420">
        <v>12673.42</v>
      </c>
      <c r="F26" s="420">
        <v>13128.159</v>
      </c>
      <c r="G26" s="420">
        <v>13605.61</v>
      </c>
      <c r="H26" s="420">
        <v>14104.833000000001</v>
      </c>
      <c r="I26" s="420">
        <v>14625.504000000001</v>
      </c>
      <c r="J26" s="420">
        <v>15170.242</v>
      </c>
      <c r="K26" s="420">
        <v>15740.109</v>
      </c>
      <c r="L26" s="420">
        <v>16335.721</v>
      </c>
      <c r="M26" s="420">
        <v>16959.366000000002</v>
      </c>
      <c r="N26" s="420">
        <v>17606.858</v>
      </c>
      <c r="O26" s="420">
        <v>18301.955999999998</v>
      </c>
      <c r="P26" s="420">
        <v>19004.441999999999</v>
      </c>
      <c r="Q26" s="420">
        <v>19739.585999999999</v>
      </c>
      <c r="R26" s="420">
        <v>20516.662</v>
      </c>
      <c r="S26" s="420">
        <v>21326.824000000001</v>
      </c>
      <c r="T26" s="420">
        <v>22149.02</v>
      </c>
      <c r="U26" s="420">
        <v>23005.096000000001</v>
      </c>
      <c r="V26" s="420">
        <v>23881.69</v>
      </c>
      <c r="W26" s="420">
        <v>24785.587</v>
      </c>
      <c r="X26" s="421">
        <v>25719.857</v>
      </c>
      <c r="Y26" s="422">
        <v>26696.096000000001</v>
      </c>
    </row>
    <row r="27" spans="1:25" x14ac:dyDescent="0.35">
      <c r="A27" s="10" t="s">
        <v>117</v>
      </c>
      <c r="B27" s="419">
        <v>8057.3059999999996</v>
      </c>
      <c r="C27" s="419">
        <v>8162.6710000000003</v>
      </c>
      <c r="D27" s="420">
        <v>8285.2109999999993</v>
      </c>
      <c r="E27" s="420">
        <v>8459.4009999999998</v>
      </c>
      <c r="F27" s="420">
        <v>8676.5820000000003</v>
      </c>
      <c r="G27" s="420">
        <v>8907.1229999999996</v>
      </c>
      <c r="H27" s="420">
        <v>9145.4760000000006</v>
      </c>
      <c r="I27" s="420">
        <v>9394.6550000000007</v>
      </c>
      <c r="J27" s="420">
        <v>9651.6820000000007</v>
      </c>
      <c r="K27" s="420">
        <v>9912.3109999999997</v>
      </c>
      <c r="L27" s="420">
        <v>10175.163</v>
      </c>
      <c r="M27" s="420">
        <v>10442.898999999999</v>
      </c>
      <c r="N27" s="420">
        <v>10710.965</v>
      </c>
      <c r="O27" s="420">
        <v>10969.703</v>
      </c>
      <c r="P27" s="420">
        <v>11232.995999999999</v>
      </c>
      <c r="Q27" s="420">
        <v>11503.906999999999</v>
      </c>
      <c r="R27" s="420">
        <v>11782.011</v>
      </c>
      <c r="S27" s="420">
        <v>12079.788</v>
      </c>
      <c r="T27" s="420">
        <v>12380.89</v>
      </c>
      <c r="U27" s="420">
        <v>12682.725</v>
      </c>
      <c r="V27" s="420">
        <v>12987.331</v>
      </c>
      <c r="W27" s="420">
        <v>13305.392</v>
      </c>
      <c r="X27" s="421">
        <v>13618.383</v>
      </c>
      <c r="Y27" s="422">
        <v>13935.012000000001</v>
      </c>
    </row>
    <row r="28" spans="1:25" x14ac:dyDescent="0.35">
      <c r="A28" s="10" t="s">
        <v>118</v>
      </c>
      <c r="B28" s="419">
        <v>142.78899999999999</v>
      </c>
      <c r="C28" s="419">
        <v>144.63800000000001</v>
      </c>
      <c r="D28" s="420">
        <v>147.87799999999999</v>
      </c>
      <c r="E28" s="420">
        <v>151.80500000000001</v>
      </c>
      <c r="F28" s="420">
        <v>155.71799999999999</v>
      </c>
      <c r="G28" s="420">
        <v>159.67599999999999</v>
      </c>
      <c r="H28" s="420">
        <v>163.685</v>
      </c>
      <c r="I28" s="420">
        <v>167.76400000000001</v>
      </c>
      <c r="J28" s="420">
        <v>171.92500000000001</v>
      </c>
      <c r="K28" s="420">
        <v>176.08199999999999</v>
      </c>
      <c r="L28" s="420">
        <v>180.17400000000001</v>
      </c>
      <c r="M28" s="420">
        <v>184.10300000000001</v>
      </c>
      <c r="N28" s="420">
        <v>187.98599999999999</v>
      </c>
      <c r="O28" s="420">
        <v>191.863</v>
      </c>
      <c r="P28" s="420">
        <v>195.65100000000001</v>
      </c>
      <c r="Q28" s="420">
        <v>199.34299999999999</v>
      </c>
      <c r="R28" s="420">
        <v>202.904</v>
      </c>
      <c r="S28" s="420">
        <v>206.36099999999999</v>
      </c>
      <c r="T28" s="420">
        <v>209.71199999999999</v>
      </c>
      <c r="U28" s="420">
        <v>212.976</v>
      </c>
      <c r="V28" s="420">
        <v>216.22200000000001</v>
      </c>
      <c r="W28" s="420">
        <v>221.06</v>
      </c>
      <c r="X28" s="421">
        <v>225.155</v>
      </c>
      <c r="Y28" s="422">
        <v>229.60400000000001</v>
      </c>
    </row>
    <row r="29" spans="1:25" x14ac:dyDescent="0.35">
      <c r="A29" s="10" t="s">
        <v>119</v>
      </c>
      <c r="B29" s="419">
        <v>9589.6350000000002</v>
      </c>
      <c r="C29" s="419">
        <v>9818.9380000000001</v>
      </c>
      <c r="D29" s="420">
        <v>10057.116</v>
      </c>
      <c r="E29" s="420">
        <v>10304.782999999999</v>
      </c>
      <c r="F29" s="420">
        <v>10564.225</v>
      </c>
      <c r="G29" s="420">
        <v>10833.156999999999</v>
      </c>
      <c r="H29" s="420">
        <v>11114.957</v>
      </c>
      <c r="I29" s="420">
        <v>11411.816000000001</v>
      </c>
      <c r="J29" s="420">
        <v>11715.922</v>
      </c>
      <c r="K29" s="420">
        <v>12029.936</v>
      </c>
      <c r="L29" s="420">
        <v>12360.120999999999</v>
      </c>
      <c r="M29" s="420">
        <v>12700.121999999999</v>
      </c>
      <c r="N29" s="420">
        <v>13051.638000000001</v>
      </c>
      <c r="O29" s="420">
        <v>13412.028</v>
      </c>
      <c r="P29" s="420">
        <v>13779.102999999999</v>
      </c>
      <c r="Q29" s="420">
        <v>14161.512000000001</v>
      </c>
      <c r="R29" s="420">
        <v>14550.849</v>
      </c>
      <c r="S29" s="420">
        <v>14951.864</v>
      </c>
      <c r="T29" s="420">
        <v>15363.722</v>
      </c>
      <c r="U29" s="420">
        <v>15786.096</v>
      </c>
      <c r="V29" s="420">
        <v>16215.467000000001</v>
      </c>
      <c r="W29" s="420">
        <v>16656.773000000001</v>
      </c>
      <c r="X29" s="421">
        <v>17096.667000000001</v>
      </c>
      <c r="Y29" s="422">
        <v>17536.231</v>
      </c>
    </row>
    <row r="30" spans="1:25" x14ac:dyDescent="0.35">
      <c r="A30" s="10" t="s">
        <v>120</v>
      </c>
      <c r="B30" s="419">
        <v>4485.3239999999996</v>
      </c>
      <c r="C30" s="419">
        <v>4682.8100000000004</v>
      </c>
      <c r="D30" s="420">
        <v>5031.3819999999996</v>
      </c>
      <c r="E30" s="420">
        <v>5248.8429999999998</v>
      </c>
      <c r="F30" s="420">
        <v>5452.9709999999995</v>
      </c>
      <c r="G30" s="420">
        <v>5613.6869999999999</v>
      </c>
      <c r="H30" s="420">
        <v>5752.9809999999998</v>
      </c>
      <c r="I30" s="420">
        <v>5866.567</v>
      </c>
      <c r="J30" s="420">
        <v>6011.76</v>
      </c>
      <c r="K30" s="420">
        <v>6169.9610000000002</v>
      </c>
      <c r="L30" s="420">
        <v>6349.7240000000002</v>
      </c>
      <c r="M30" s="420">
        <v>6523.6719999999996</v>
      </c>
      <c r="N30" s="420">
        <v>6701.0969999999998</v>
      </c>
      <c r="O30" s="420">
        <v>6876.0780000000004</v>
      </c>
      <c r="P30" s="420">
        <v>7053.6390000000001</v>
      </c>
      <c r="Q30" s="420">
        <v>7227.7370000000001</v>
      </c>
      <c r="R30" s="420">
        <v>7401.8090000000002</v>
      </c>
      <c r="S30" s="420">
        <v>7586.0169999999998</v>
      </c>
      <c r="T30" s="420">
        <v>7769.1139999999996</v>
      </c>
      <c r="U30" s="420">
        <v>7953.4480000000003</v>
      </c>
      <c r="V30" s="420">
        <v>8140.2089999999998</v>
      </c>
      <c r="W30" s="420">
        <v>8327.732</v>
      </c>
      <c r="X30" s="421">
        <v>8513.5499999999993</v>
      </c>
      <c r="Y30" s="422">
        <v>8697.8860000000004</v>
      </c>
    </row>
    <row r="31" spans="1:25" x14ac:dyDescent="0.35">
      <c r="A31" s="10" t="s">
        <v>121</v>
      </c>
      <c r="B31" s="419">
        <v>8546.2950000000001</v>
      </c>
      <c r="C31" s="419">
        <v>8896.6350000000002</v>
      </c>
      <c r="D31" s="420">
        <v>9244.8590000000004</v>
      </c>
      <c r="E31" s="420">
        <v>9577.3459999999995</v>
      </c>
      <c r="F31" s="420">
        <v>9939.2150000000001</v>
      </c>
      <c r="G31" s="420">
        <v>10295.494000000001</v>
      </c>
      <c r="H31" s="420">
        <v>10639.09</v>
      </c>
      <c r="I31" s="420">
        <v>10930.856</v>
      </c>
      <c r="J31" s="420">
        <v>11305.328</v>
      </c>
      <c r="K31" s="420">
        <v>11584.411</v>
      </c>
      <c r="L31" s="420">
        <v>11875.663</v>
      </c>
      <c r="M31" s="420">
        <v>12177.636</v>
      </c>
      <c r="N31" s="420">
        <v>12256.039000000001</v>
      </c>
      <c r="O31" s="420">
        <v>12624.614</v>
      </c>
      <c r="P31" s="420">
        <v>13080.356</v>
      </c>
      <c r="Q31" s="420">
        <v>13538.114</v>
      </c>
      <c r="R31" s="420">
        <v>13989.699000000001</v>
      </c>
      <c r="S31" s="420">
        <v>14595.995000000001</v>
      </c>
      <c r="T31" s="420">
        <v>15132.447</v>
      </c>
      <c r="U31" s="420">
        <v>15689.74</v>
      </c>
      <c r="V31" s="420">
        <v>16272.861000000001</v>
      </c>
      <c r="W31" s="420">
        <v>16801.169999999998</v>
      </c>
      <c r="X31" s="421">
        <v>17329.991999999998</v>
      </c>
      <c r="Y31" s="422">
        <v>17865.03</v>
      </c>
    </row>
    <row r="32" spans="1:25" x14ac:dyDescent="0.35">
      <c r="A32" s="10" t="s">
        <v>122</v>
      </c>
      <c r="B32" s="419">
        <v>5977.5060000000003</v>
      </c>
      <c r="C32" s="419">
        <v>6251.375</v>
      </c>
      <c r="D32" s="420">
        <v>6537.4870000000001</v>
      </c>
      <c r="E32" s="420">
        <v>6834.7120000000004</v>
      </c>
      <c r="F32" s="420">
        <v>7150.0219999999999</v>
      </c>
      <c r="G32" s="420">
        <v>7484.2129999999997</v>
      </c>
      <c r="H32" s="420">
        <v>7841.0959999999995</v>
      </c>
      <c r="I32" s="420">
        <v>8217.9380000000001</v>
      </c>
      <c r="J32" s="420">
        <v>8617.7070000000003</v>
      </c>
      <c r="K32" s="420">
        <v>9030.07</v>
      </c>
      <c r="L32" s="420">
        <v>9428.3829999999998</v>
      </c>
      <c r="M32" s="420">
        <v>10000.456</v>
      </c>
      <c r="N32" s="420">
        <v>10485.644</v>
      </c>
      <c r="O32" s="420">
        <v>10917.565000000001</v>
      </c>
      <c r="P32" s="420">
        <v>11294.496999999999</v>
      </c>
      <c r="Q32" s="420">
        <v>11132.072</v>
      </c>
      <c r="R32" s="420">
        <v>11256.527</v>
      </c>
      <c r="S32" s="420">
        <v>10875.683000000001</v>
      </c>
      <c r="T32" s="420">
        <v>10440.768</v>
      </c>
      <c r="U32" s="420">
        <v>10349.891</v>
      </c>
      <c r="V32" s="420">
        <v>10545.441000000001</v>
      </c>
      <c r="W32" s="420">
        <v>10667.013000000001</v>
      </c>
      <c r="X32" s="421">
        <v>10829.531999999999</v>
      </c>
      <c r="Y32" s="422">
        <v>10996.795</v>
      </c>
    </row>
    <row r="33" spans="1:25" x14ac:dyDescent="0.35">
      <c r="A33" s="10" t="s">
        <v>123</v>
      </c>
      <c r="B33" s="419">
        <v>25965.057000000001</v>
      </c>
      <c r="C33" s="419">
        <v>26632.489000000001</v>
      </c>
      <c r="D33" s="420">
        <v>27262.018</v>
      </c>
      <c r="E33" s="420">
        <v>27878.617999999999</v>
      </c>
      <c r="F33" s="420">
        <v>28499.335999999999</v>
      </c>
      <c r="G33" s="420">
        <v>29163.762999999999</v>
      </c>
      <c r="H33" s="420">
        <v>29917.392</v>
      </c>
      <c r="I33" s="420">
        <v>30748.544999999998</v>
      </c>
      <c r="J33" s="420">
        <v>31633.780999999999</v>
      </c>
      <c r="K33" s="420">
        <v>32496.701000000001</v>
      </c>
      <c r="L33" s="420">
        <v>33399.608999999997</v>
      </c>
      <c r="M33" s="420">
        <v>34080.256999999998</v>
      </c>
      <c r="N33" s="420">
        <v>34758.991999999998</v>
      </c>
      <c r="O33" s="420">
        <v>35560.591999999997</v>
      </c>
      <c r="P33" s="420">
        <v>36420.815000000002</v>
      </c>
      <c r="Q33" s="420">
        <v>37585.673999999999</v>
      </c>
      <c r="R33" s="420">
        <v>38756.682000000001</v>
      </c>
      <c r="S33" s="420">
        <v>39997.656000000003</v>
      </c>
      <c r="T33" s="420">
        <v>41362</v>
      </c>
      <c r="U33" s="420">
        <v>42636.118000000002</v>
      </c>
      <c r="V33" s="420">
        <v>43828.067999999999</v>
      </c>
      <c r="W33" s="420">
        <v>45052.904000000002</v>
      </c>
      <c r="X33" s="421">
        <v>46261.499000000003</v>
      </c>
      <c r="Y33" s="422">
        <v>47486.909</v>
      </c>
    </row>
    <row r="34" spans="1:25" x14ac:dyDescent="0.35">
      <c r="A34" s="10" t="s">
        <v>124</v>
      </c>
      <c r="B34" s="419">
        <v>4938.6639999999998</v>
      </c>
      <c r="C34" s="419">
        <v>5077.4070000000002</v>
      </c>
      <c r="D34" s="420">
        <v>5213.4459999999999</v>
      </c>
      <c r="E34" s="420">
        <v>5349.6289999999999</v>
      </c>
      <c r="F34" s="420">
        <v>5492.3720000000003</v>
      </c>
      <c r="G34" s="420">
        <v>5638.0649999999996</v>
      </c>
      <c r="H34" s="420">
        <v>5785.13</v>
      </c>
      <c r="I34" s="420">
        <v>5963.3509999999997</v>
      </c>
      <c r="J34" s="420">
        <v>6131.7219999999998</v>
      </c>
      <c r="K34" s="420">
        <v>6313.2420000000002</v>
      </c>
      <c r="L34" s="420">
        <v>6484.0069999999996</v>
      </c>
      <c r="M34" s="420">
        <v>6659.7030000000004</v>
      </c>
      <c r="N34" s="420">
        <v>6837.6419999999998</v>
      </c>
      <c r="O34" s="420">
        <v>7015.6270000000004</v>
      </c>
      <c r="P34" s="420">
        <v>7196.8310000000001</v>
      </c>
      <c r="Q34" s="420">
        <v>7379.9350000000004</v>
      </c>
      <c r="R34" s="420">
        <v>7566.5219999999999</v>
      </c>
      <c r="S34" s="420">
        <v>7756.1850000000004</v>
      </c>
      <c r="T34" s="420">
        <v>7949.4049999999997</v>
      </c>
      <c r="U34" s="420">
        <v>8143.9530000000004</v>
      </c>
      <c r="V34" s="420">
        <v>8342.2360000000008</v>
      </c>
      <c r="W34" s="420">
        <v>8542.9240000000009</v>
      </c>
      <c r="X34" s="421">
        <v>8746.7340000000004</v>
      </c>
      <c r="Y34" s="422">
        <v>8950.6630000000005</v>
      </c>
    </row>
    <row r="35" spans="1:25" x14ac:dyDescent="0.35">
      <c r="A35" s="10" t="s">
        <v>125</v>
      </c>
      <c r="B35" s="419">
        <v>23646.692999999999</v>
      </c>
      <c r="C35" s="419">
        <v>24394.702000000001</v>
      </c>
      <c r="D35" s="420">
        <v>25131.948</v>
      </c>
      <c r="E35" s="420">
        <v>25958.233</v>
      </c>
      <c r="F35" s="420">
        <v>26751.24</v>
      </c>
      <c r="G35" s="420">
        <v>27540.927</v>
      </c>
      <c r="H35" s="420">
        <v>28352.248</v>
      </c>
      <c r="I35" s="420">
        <v>29194.205000000002</v>
      </c>
      <c r="J35" s="420">
        <v>30065.401999999998</v>
      </c>
      <c r="K35" s="420">
        <v>30954.322</v>
      </c>
      <c r="L35" s="420">
        <v>31870.718000000001</v>
      </c>
      <c r="M35" s="420">
        <v>32812.737999999998</v>
      </c>
      <c r="N35" s="420">
        <v>33778.737999999998</v>
      </c>
      <c r="O35" s="420">
        <v>34767.851999999999</v>
      </c>
      <c r="P35" s="420">
        <v>35779.288</v>
      </c>
      <c r="Q35" s="420">
        <v>36893.790999999997</v>
      </c>
      <c r="R35" s="420">
        <v>38060.921000000002</v>
      </c>
      <c r="S35" s="420">
        <v>39435.677000000003</v>
      </c>
      <c r="T35" s="420">
        <v>40818.493000000002</v>
      </c>
      <c r="U35" s="420">
        <v>42212.296999999999</v>
      </c>
      <c r="V35" s="420">
        <v>43685.862999999998</v>
      </c>
      <c r="W35" s="420">
        <v>45123.358999999997</v>
      </c>
      <c r="X35" s="421">
        <v>46584.197</v>
      </c>
      <c r="Y35" s="422">
        <v>47914.972999999998</v>
      </c>
    </row>
    <row r="36" spans="1:25" x14ac:dyDescent="0.35">
      <c r="A36" s="10" t="s">
        <v>126</v>
      </c>
      <c r="B36" s="419">
        <v>33972.122000000003</v>
      </c>
      <c r="C36" s="419">
        <v>34955.286</v>
      </c>
      <c r="D36" s="420">
        <v>35873.652999999998</v>
      </c>
      <c r="E36" s="420">
        <v>36833.410000000003</v>
      </c>
      <c r="F36" s="420">
        <v>37834.425999999999</v>
      </c>
      <c r="G36" s="420">
        <v>38887.332000000002</v>
      </c>
      <c r="H36" s="420">
        <v>39991.678999999996</v>
      </c>
      <c r="I36" s="420">
        <v>41132.425000000003</v>
      </c>
      <c r="J36" s="420">
        <v>42300.569000000003</v>
      </c>
      <c r="K36" s="420">
        <v>43441.197999999997</v>
      </c>
      <c r="L36" s="420">
        <v>44474.669000000002</v>
      </c>
      <c r="M36" s="420">
        <v>45746.385999999999</v>
      </c>
      <c r="N36" s="420">
        <v>47085.677000000003</v>
      </c>
      <c r="O36" s="420">
        <v>48486.597999999998</v>
      </c>
      <c r="P36" s="420">
        <v>50020.688999999998</v>
      </c>
      <c r="Q36" s="420">
        <v>51608.413999999997</v>
      </c>
      <c r="R36" s="420">
        <v>53477.233</v>
      </c>
      <c r="S36" s="420">
        <v>55326.37</v>
      </c>
      <c r="T36" s="420">
        <v>57207.694000000003</v>
      </c>
      <c r="U36" s="420">
        <v>58973.192000000003</v>
      </c>
      <c r="V36" s="420">
        <v>60771.966</v>
      </c>
      <c r="W36" s="420">
        <v>62637.07</v>
      </c>
      <c r="X36" s="421">
        <v>64539.597999999998</v>
      </c>
      <c r="Y36" s="422">
        <v>66455.898000000001</v>
      </c>
    </row>
    <row r="37" spans="1:25" x14ac:dyDescent="0.35">
      <c r="A37" s="10" t="s">
        <v>127</v>
      </c>
      <c r="B37" s="419">
        <v>9750.2729999999992</v>
      </c>
      <c r="C37" s="419">
        <v>10031.998</v>
      </c>
      <c r="D37" s="420">
        <v>10351.93</v>
      </c>
      <c r="E37" s="420">
        <v>10664.659</v>
      </c>
      <c r="F37" s="420">
        <v>11011.287</v>
      </c>
      <c r="G37" s="420">
        <v>11364.793</v>
      </c>
      <c r="H37" s="420">
        <v>11764.946</v>
      </c>
      <c r="I37" s="420">
        <v>12178.189</v>
      </c>
      <c r="J37" s="420">
        <v>12625.957</v>
      </c>
      <c r="K37" s="420">
        <v>13079.974</v>
      </c>
      <c r="L37" s="420">
        <v>13556.2</v>
      </c>
      <c r="M37" s="420">
        <v>14027.973</v>
      </c>
      <c r="N37" s="420">
        <v>14503.655000000001</v>
      </c>
      <c r="O37" s="420">
        <v>14985.661</v>
      </c>
      <c r="P37" s="420">
        <v>15484.290999999999</v>
      </c>
      <c r="Q37" s="420">
        <v>15991.295</v>
      </c>
      <c r="R37" s="420">
        <v>16505.165000000001</v>
      </c>
      <c r="S37" s="420">
        <v>17030.356</v>
      </c>
      <c r="T37" s="420">
        <v>17565.751</v>
      </c>
      <c r="U37" s="420">
        <v>18106.035</v>
      </c>
      <c r="V37" s="420">
        <v>18654.918000000001</v>
      </c>
      <c r="W37" s="420">
        <v>19200.511999999999</v>
      </c>
      <c r="X37" s="421">
        <v>19745.738000000001</v>
      </c>
      <c r="Y37" s="422">
        <v>20289.612000000001</v>
      </c>
    </row>
    <row r="38" spans="1:25" x14ac:dyDescent="0.35">
      <c r="A38" s="12" t="s">
        <v>128</v>
      </c>
      <c r="B38" s="419"/>
      <c r="C38" s="419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3"/>
    </row>
    <row r="39" spans="1:25" x14ac:dyDescent="0.35">
      <c r="A39" s="10" t="s">
        <v>129</v>
      </c>
      <c r="B39" s="419">
        <v>19669.913</v>
      </c>
      <c r="C39" s="419">
        <v>19416.052</v>
      </c>
      <c r="D39" s="420">
        <v>19961.213</v>
      </c>
      <c r="E39" s="420">
        <v>22039.3</v>
      </c>
      <c r="F39" s="420">
        <v>23250.959999999999</v>
      </c>
      <c r="G39" s="420">
        <v>23856.141</v>
      </c>
      <c r="H39" s="420">
        <v>24966.240000000002</v>
      </c>
      <c r="I39" s="420">
        <v>25919.648000000001</v>
      </c>
      <c r="J39" s="420">
        <v>25886.953000000001</v>
      </c>
      <c r="K39" s="420">
        <v>26967.445</v>
      </c>
      <c r="L39" s="420">
        <v>27803.17</v>
      </c>
      <c r="M39" s="420">
        <v>28576.173999999999</v>
      </c>
      <c r="N39" s="420">
        <v>29922.14</v>
      </c>
      <c r="O39" s="420">
        <v>31010.816999999999</v>
      </c>
      <c r="P39" s="420">
        <v>32071.599999999999</v>
      </c>
      <c r="Q39" s="420">
        <v>33360.82</v>
      </c>
      <c r="R39" s="420">
        <v>34146.178</v>
      </c>
      <c r="S39" s="420">
        <v>35126.237000000001</v>
      </c>
      <c r="T39" s="420">
        <v>36160.597999999998</v>
      </c>
      <c r="U39" s="420">
        <v>37212.97</v>
      </c>
      <c r="V39" s="420">
        <v>38326.027000000002</v>
      </c>
      <c r="W39" s="420">
        <v>39618.434000000001</v>
      </c>
      <c r="X39" s="421">
        <v>40580.49</v>
      </c>
      <c r="Y39" s="422">
        <v>41677.052000000003</v>
      </c>
    </row>
    <row r="40" spans="1:25" x14ac:dyDescent="0.35">
      <c r="A40" s="10" t="s">
        <v>130</v>
      </c>
      <c r="B40" s="419">
        <v>127975.569</v>
      </c>
      <c r="C40" s="419">
        <v>130411.08500000001</v>
      </c>
      <c r="D40" s="420">
        <v>132929.883</v>
      </c>
      <c r="E40" s="420">
        <v>135349.769</v>
      </c>
      <c r="F40" s="420">
        <v>137656.64199999999</v>
      </c>
      <c r="G40" s="420">
        <v>139922.80799999999</v>
      </c>
      <c r="H40" s="420">
        <v>141902.37100000001</v>
      </c>
      <c r="I40" s="420">
        <v>143355.291</v>
      </c>
      <c r="J40" s="420">
        <v>144916.57699999999</v>
      </c>
      <c r="K40" s="420">
        <v>145926.05900000001</v>
      </c>
      <c r="L40" s="420">
        <v>147487.56099999999</v>
      </c>
      <c r="M40" s="420">
        <v>149294.71799999999</v>
      </c>
      <c r="N40" s="420">
        <v>151127.29300000001</v>
      </c>
      <c r="O40" s="420">
        <v>153054.00599999999</v>
      </c>
      <c r="P40" s="420">
        <v>155006.27299999999</v>
      </c>
      <c r="Q40" s="420">
        <v>156916.32399999999</v>
      </c>
      <c r="R40" s="420">
        <v>158743.67499999999</v>
      </c>
      <c r="S40" s="420">
        <v>160825.462</v>
      </c>
      <c r="T40" s="420">
        <v>162762.465</v>
      </c>
      <c r="U40" s="420">
        <v>164605.451</v>
      </c>
      <c r="V40" s="420">
        <v>166426.99299999999</v>
      </c>
      <c r="W40" s="420">
        <v>168414.908</v>
      </c>
      <c r="X40" s="421">
        <v>170297.59400000001</v>
      </c>
      <c r="Y40" s="422">
        <v>172075.15100000001</v>
      </c>
    </row>
    <row r="41" spans="1:25" x14ac:dyDescent="0.35">
      <c r="A41" s="10" t="s">
        <v>131</v>
      </c>
      <c r="B41" s="419">
        <v>579.14599999999996</v>
      </c>
      <c r="C41" s="419">
        <v>595.26800000000003</v>
      </c>
      <c r="D41" s="420">
        <v>611.20000000000005</v>
      </c>
      <c r="E41" s="420">
        <v>626.89599999999996</v>
      </c>
      <c r="F41" s="420">
        <v>642.35799999999995</v>
      </c>
      <c r="G41" s="420">
        <v>657.62400000000002</v>
      </c>
      <c r="H41" s="420">
        <v>669.02200000000005</v>
      </c>
      <c r="I41" s="420">
        <v>677.49699999999996</v>
      </c>
      <c r="J41" s="420">
        <v>685.73</v>
      </c>
      <c r="K41" s="420">
        <v>693.74400000000003</v>
      </c>
      <c r="L41" s="420">
        <v>701.61099999999999</v>
      </c>
      <c r="M41" s="420">
        <v>709.42200000000003</v>
      </c>
      <c r="N41" s="420">
        <v>717.23900000000003</v>
      </c>
      <c r="O41" s="420">
        <v>725.05200000000002</v>
      </c>
      <c r="P41" s="420">
        <v>732.72500000000002</v>
      </c>
      <c r="Q41" s="420">
        <v>739.98900000000003</v>
      </c>
      <c r="R41" s="420">
        <v>746.55899999999997</v>
      </c>
      <c r="S41" s="420">
        <v>752.96400000000006</v>
      </c>
      <c r="T41" s="420">
        <v>759.279</v>
      </c>
      <c r="U41" s="420">
        <v>764.91399999999999</v>
      </c>
      <c r="V41" s="420">
        <v>770.00400000000002</v>
      </c>
      <c r="W41" s="420">
        <v>775.00800000000004</v>
      </c>
      <c r="X41" s="421">
        <v>779.96500000000003</v>
      </c>
      <c r="Y41" s="422">
        <v>784.94500000000005</v>
      </c>
    </row>
    <row r="42" spans="1:25" x14ac:dyDescent="0.35">
      <c r="A42" s="10" t="s">
        <v>132</v>
      </c>
      <c r="B42" s="419">
        <v>12010.133</v>
      </c>
      <c r="C42" s="419">
        <v>12227.549000000001</v>
      </c>
      <c r="D42" s="420">
        <v>12448.834999999999</v>
      </c>
      <c r="E42" s="420">
        <v>12674.722</v>
      </c>
      <c r="F42" s="420">
        <v>12900.699000000001</v>
      </c>
      <c r="G42" s="420">
        <v>13132.041999999999</v>
      </c>
      <c r="H42" s="420">
        <v>13361.124</v>
      </c>
      <c r="I42" s="420">
        <v>13594.433999999999</v>
      </c>
      <c r="J42" s="420">
        <v>13835.147999999999</v>
      </c>
      <c r="K42" s="420">
        <v>14052.629000000001</v>
      </c>
      <c r="L42" s="420">
        <v>14258.852000000001</v>
      </c>
      <c r="M42" s="420">
        <v>14468.212</v>
      </c>
      <c r="N42" s="420">
        <v>14679.557000000001</v>
      </c>
      <c r="O42" s="420">
        <v>14893.724</v>
      </c>
      <c r="P42" s="420">
        <v>15105.642</v>
      </c>
      <c r="Q42" s="420">
        <v>15315.991</v>
      </c>
      <c r="R42" s="420">
        <v>15519.055</v>
      </c>
      <c r="S42" s="420">
        <v>15730.111999999999</v>
      </c>
      <c r="T42" s="420">
        <v>15931.264999999999</v>
      </c>
      <c r="U42" s="420">
        <v>16119.212</v>
      </c>
      <c r="V42" s="420">
        <v>16296.28</v>
      </c>
      <c r="W42" s="420">
        <v>16497.440999999999</v>
      </c>
      <c r="X42" s="421">
        <v>16680.606</v>
      </c>
      <c r="Y42" s="422">
        <v>16855.079000000002</v>
      </c>
    </row>
    <row r="43" spans="1:25" x14ac:dyDescent="0.35">
      <c r="A43" s="10" t="s">
        <v>133</v>
      </c>
      <c r="B43" s="419">
        <v>88.033000000000001</v>
      </c>
      <c r="C43" s="419">
        <v>89.617999999999995</v>
      </c>
      <c r="D43" s="420">
        <v>91.444000000000003</v>
      </c>
      <c r="E43" s="420">
        <v>93.355000000000004</v>
      </c>
      <c r="F43" s="420">
        <v>95.248000000000005</v>
      </c>
      <c r="G43" s="420">
        <v>97.2</v>
      </c>
      <c r="H43" s="420">
        <v>99.128</v>
      </c>
      <c r="I43" s="420">
        <v>101.038</v>
      </c>
      <c r="J43" s="420">
        <v>102.958</v>
      </c>
      <c r="K43" s="420">
        <v>104.974</v>
      </c>
      <c r="L43" s="420">
        <v>107.017</v>
      </c>
      <c r="M43" s="420">
        <v>108.973</v>
      </c>
      <c r="N43" s="420">
        <v>110.768</v>
      </c>
      <c r="O43" s="420">
        <v>112.467</v>
      </c>
      <c r="P43" s="420">
        <v>114.155</v>
      </c>
      <c r="Q43" s="420">
        <v>115.815</v>
      </c>
      <c r="R43" s="420">
        <v>117.598</v>
      </c>
      <c r="S43" s="420">
        <v>119.428</v>
      </c>
      <c r="T43" s="420">
        <v>121.297</v>
      </c>
      <c r="U43" s="420">
        <v>123.226</v>
      </c>
      <c r="V43" s="420">
        <v>125.256</v>
      </c>
      <c r="W43" s="420">
        <v>127.67100000000001</v>
      </c>
      <c r="X43" s="421">
        <v>130.077</v>
      </c>
      <c r="Y43" s="422">
        <v>132.386</v>
      </c>
    </row>
    <row r="44" spans="1:25" x14ac:dyDescent="0.35">
      <c r="A44" s="10" t="s">
        <v>134</v>
      </c>
      <c r="B44" s="419">
        <v>5385.9409999999998</v>
      </c>
      <c r="C44" s="419">
        <v>5475.7650000000003</v>
      </c>
      <c r="D44" s="420">
        <v>5563.6490000000003</v>
      </c>
      <c r="E44" s="420">
        <v>5648.5529999999999</v>
      </c>
      <c r="F44" s="420">
        <v>5729.576</v>
      </c>
      <c r="G44" s="420">
        <v>5806.759</v>
      </c>
      <c r="H44" s="420">
        <v>5899.1809999999996</v>
      </c>
      <c r="I44" s="420">
        <v>5994.0050000000001</v>
      </c>
      <c r="J44" s="420">
        <v>6088.6909999999998</v>
      </c>
      <c r="K44" s="420">
        <v>6183.0320000000002</v>
      </c>
      <c r="L44" s="420">
        <v>6276.8270000000002</v>
      </c>
      <c r="M44" s="420">
        <v>6370.01</v>
      </c>
      <c r="N44" s="420">
        <v>6462.643</v>
      </c>
      <c r="O44" s="420">
        <v>6554.9639999999999</v>
      </c>
      <c r="P44" s="420">
        <v>6646.5190000000002</v>
      </c>
      <c r="Q44" s="420">
        <v>6736.3890000000001</v>
      </c>
      <c r="R44" s="420">
        <v>6838.4489999999996</v>
      </c>
      <c r="S44" s="420">
        <v>6944.2759999999998</v>
      </c>
      <c r="T44" s="420">
        <v>7051.558</v>
      </c>
      <c r="U44" s="420">
        <v>7158.4530000000004</v>
      </c>
      <c r="V44" s="420">
        <v>7265.6530000000002</v>
      </c>
      <c r="W44" s="420">
        <v>7373.1450000000004</v>
      </c>
      <c r="X44" s="421">
        <v>7476.97</v>
      </c>
      <c r="Y44" s="422">
        <v>7581.98</v>
      </c>
    </row>
    <row r="45" spans="1:25" x14ac:dyDescent="0.35">
      <c r="A45" s="10" t="s">
        <v>135</v>
      </c>
      <c r="B45" s="419">
        <v>45296.59</v>
      </c>
      <c r="C45" s="419">
        <v>45780.074000000001</v>
      </c>
      <c r="D45" s="420">
        <v>46249.578000000001</v>
      </c>
      <c r="E45" s="420">
        <v>46710.881999999998</v>
      </c>
      <c r="F45" s="420">
        <v>47137.703999999998</v>
      </c>
      <c r="G45" s="420">
        <v>47539.188000000002</v>
      </c>
      <c r="H45" s="420">
        <v>47909.754999999997</v>
      </c>
      <c r="I45" s="420">
        <v>48266.794000000002</v>
      </c>
      <c r="J45" s="420">
        <v>48624.499000000003</v>
      </c>
      <c r="K45" s="420">
        <v>48834.472999999998</v>
      </c>
      <c r="L45" s="420">
        <v>49197.2</v>
      </c>
      <c r="M45" s="420">
        <v>49584.775999999998</v>
      </c>
      <c r="N45" s="420">
        <v>50004.267</v>
      </c>
      <c r="O45" s="420">
        <v>50432.103000000003</v>
      </c>
      <c r="P45" s="420">
        <v>50864.563999999998</v>
      </c>
      <c r="Q45" s="420">
        <v>51280.307999999997</v>
      </c>
      <c r="R45" s="420">
        <v>51687.59</v>
      </c>
      <c r="S45" s="420">
        <v>52097.107000000004</v>
      </c>
      <c r="T45" s="420">
        <v>52479.574999999997</v>
      </c>
      <c r="U45" s="420">
        <v>52852.453000000001</v>
      </c>
      <c r="V45" s="420">
        <v>53227.970999999998</v>
      </c>
      <c r="W45" s="420">
        <v>53618.425000000003</v>
      </c>
      <c r="X45" s="421">
        <v>53977.743999999999</v>
      </c>
      <c r="Y45" s="422">
        <v>54380.868000000002</v>
      </c>
    </row>
    <row r="46" spans="1:25" x14ac:dyDescent="0.35">
      <c r="A46" s="10" t="s">
        <v>136</v>
      </c>
      <c r="B46" s="419">
        <v>24358.300999999999</v>
      </c>
      <c r="C46" s="419">
        <v>24760.7</v>
      </c>
      <c r="D46" s="420">
        <v>25151.442999999999</v>
      </c>
      <c r="E46" s="420">
        <v>25512.913</v>
      </c>
      <c r="F46" s="420">
        <v>25852.902999999998</v>
      </c>
      <c r="G46" s="420">
        <v>26155.026999999998</v>
      </c>
      <c r="H46" s="420">
        <v>26415.192999999999</v>
      </c>
      <c r="I46" s="420">
        <v>26622.749</v>
      </c>
      <c r="J46" s="420">
        <v>26804.561000000002</v>
      </c>
      <c r="K46" s="420">
        <v>26958.526999999998</v>
      </c>
      <c r="L46" s="420">
        <v>27095.355</v>
      </c>
      <c r="M46" s="420">
        <v>27227.777999999998</v>
      </c>
      <c r="N46" s="420">
        <v>27305.02</v>
      </c>
      <c r="O46" s="420">
        <v>27356.367999999999</v>
      </c>
      <c r="P46" s="420">
        <v>27406.741999999998</v>
      </c>
      <c r="Q46" s="420">
        <v>27517.47</v>
      </c>
      <c r="R46" s="420">
        <v>27703.181</v>
      </c>
      <c r="S46" s="420">
        <v>28019.190999999999</v>
      </c>
      <c r="T46" s="420">
        <v>28347.66</v>
      </c>
      <c r="U46" s="420">
        <v>28665.763999999999</v>
      </c>
      <c r="V46" s="420">
        <v>28999.226999999999</v>
      </c>
      <c r="W46" s="420">
        <v>29698.027999999998</v>
      </c>
      <c r="X46" s="421">
        <v>30371.951000000001</v>
      </c>
      <c r="Y46" s="422">
        <v>30723.208999999999</v>
      </c>
    </row>
    <row r="47" spans="1:25" x14ac:dyDescent="0.35">
      <c r="A47" s="10" t="s">
        <v>137</v>
      </c>
      <c r="B47" s="419">
        <v>424.72500000000002</v>
      </c>
      <c r="C47" s="419">
        <v>435.23200000000003</v>
      </c>
      <c r="D47" s="420">
        <v>445.55799999999999</v>
      </c>
      <c r="E47" s="420">
        <v>455.96300000000002</v>
      </c>
      <c r="F47" s="420">
        <v>466.47</v>
      </c>
      <c r="G47" s="420">
        <v>477.1</v>
      </c>
      <c r="H47" s="420">
        <v>487.87200000000001</v>
      </c>
      <c r="I47" s="420">
        <v>498.98700000000002</v>
      </c>
      <c r="J47" s="420">
        <v>510.25099999999998</v>
      </c>
      <c r="K47" s="420">
        <v>521.75099999999998</v>
      </c>
      <c r="L47" s="420">
        <v>533.91600000000005</v>
      </c>
      <c r="M47" s="420">
        <v>546.87099999999998</v>
      </c>
      <c r="N47" s="420">
        <v>560.57100000000003</v>
      </c>
      <c r="O47" s="420">
        <v>574.95399999999995</v>
      </c>
      <c r="P47" s="420">
        <v>589.77599999999995</v>
      </c>
      <c r="Q47" s="420">
        <v>604.97500000000002</v>
      </c>
      <c r="R47" s="420">
        <v>620.34500000000003</v>
      </c>
      <c r="S47" s="420">
        <v>635.85900000000004</v>
      </c>
      <c r="T47" s="420">
        <v>651.40899999999999</v>
      </c>
      <c r="U47" s="420">
        <v>667.08900000000006</v>
      </c>
      <c r="V47" s="420">
        <v>682.89700000000005</v>
      </c>
      <c r="W47" s="420">
        <v>699.48400000000004</v>
      </c>
      <c r="X47" s="421">
        <v>716.21799999999996</v>
      </c>
      <c r="Y47" s="422">
        <v>732.327</v>
      </c>
    </row>
    <row r="48" spans="1:25" x14ac:dyDescent="0.35">
      <c r="A48" s="10" t="s">
        <v>138</v>
      </c>
      <c r="B48" s="419">
        <v>871.899</v>
      </c>
      <c r="C48" s="419">
        <v>884.82</v>
      </c>
      <c r="D48" s="420">
        <v>901.18200000000002</v>
      </c>
      <c r="E48" s="420">
        <v>918.09500000000003</v>
      </c>
      <c r="F48" s="420">
        <v>935.34799999999996</v>
      </c>
      <c r="G48" s="420">
        <v>956.62900000000002</v>
      </c>
      <c r="H48" s="420">
        <v>981.99800000000005</v>
      </c>
      <c r="I48" s="420">
        <v>1007.131</v>
      </c>
      <c r="J48" s="420">
        <v>1031.5930000000001</v>
      </c>
      <c r="K48" s="420">
        <v>1054.56</v>
      </c>
      <c r="L48" s="420">
        <v>1076.52</v>
      </c>
      <c r="M48" s="420">
        <v>1100.453</v>
      </c>
      <c r="N48" s="420">
        <v>1125.499</v>
      </c>
      <c r="O48" s="420">
        <v>1149.8520000000001</v>
      </c>
      <c r="P48" s="420">
        <v>1173.258</v>
      </c>
      <c r="Q48" s="420">
        <v>1196.402</v>
      </c>
      <c r="R48" s="420">
        <v>1215.2239999999999</v>
      </c>
      <c r="S48" s="420">
        <v>1233.9000000000001</v>
      </c>
      <c r="T48" s="420">
        <v>1252.57</v>
      </c>
      <c r="U48" s="420">
        <v>1271.1210000000001</v>
      </c>
      <c r="V48" s="420">
        <v>1289.7539999999999</v>
      </c>
      <c r="W48" s="420">
        <v>1310.2360000000001</v>
      </c>
      <c r="X48" s="421">
        <v>1331.6479999999999</v>
      </c>
      <c r="Y48" s="422">
        <v>1350.944</v>
      </c>
    </row>
    <row r="49" spans="1:25" x14ac:dyDescent="0.35">
      <c r="A49" s="10" t="s">
        <v>139</v>
      </c>
      <c r="B49" s="419">
        <v>9.6440000000000001</v>
      </c>
      <c r="C49" s="419">
        <v>9.6319999999999997</v>
      </c>
      <c r="D49" s="420">
        <v>9.6110000000000007</v>
      </c>
      <c r="E49" s="420">
        <v>9.6069999999999993</v>
      </c>
      <c r="F49" s="420">
        <v>9.73</v>
      </c>
      <c r="G49" s="420">
        <v>9.8529999999999998</v>
      </c>
      <c r="H49" s="420">
        <v>9.9719999999999995</v>
      </c>
      <c r="I49" s="420">
        <v>10.089</v>
      </c>
      <c r="J49" s="420">
        <v>10.209</v>
      </c>
      <c r="K49" s="420">
        <v>10.335000000000001</v>
      </c>
      <c r="L49" s="420">
        <v>10.48</v>
      </c>
      <c r="M49" s="420">
        <v>10.619</v>
      </c>
      <c r="N49" s="420">
        <v>10.782</v>
      </c>
      <c r="O49" s="420">
        <v>10.927</v>
      </c>
      <c r="P49" s="420">
        <v>10.909000000000001</v>
      </c>
      <c r="Q49" s="420">
        <v>10.888999999999999</v>
      </c>
      <c r="R49" s="420">
        <v>10.865</v>
      </c>
      <c r="S49" s="420">
        <v>10.839</v>
      </c>
      <c r="T49" s="420">
        <v>10.816000000000001</v>
      </c>
      <c r="U49" s="420">
        <v>10.914</v>
      </c>
      <c r="V49" s="420">
        <v>10.997999999999999</v>
      </c>
      <c r="W49" s="420">
        <v>11.14</v>
      </c>
      <c r="X49" s="421">
        <v>11.266999999999999</v>
      </c>
      <c r="Y49" s="422">
        <v>11.356</v>
      </c>
    </row>
    <row r="50" spans="1:25" x14ac:dyDescent="0.35">
      <c r="A50" s="10" t="s">
        <v>140</v>
      </c>
      <c r="B50" s="419">
        <v>18370.981</v>
      </c>
      <c r="C50" s="419">
        <v>18886.419999999998</v>
      </c>
      <c r="D50" s="420">
        <v>19400.493999999999</v>
      </c>
      <c r="E50" s="420">
        <v>19920.811000000002</v>
      </c>
      <c r="F50" s="420">
        <v>20456.787</v>
      </c>
      <c r="G50" s="420">
        <v>21010.025000000001</v>
      </c>
      <c r="H50" s="420">
        <v>21631.315999999999</v>
      </c>
      <c r="I50" s="420">
        <v>22301.278999999999</v>
      </c>
      <c r="J50" s="420">
        <v>22981.796999999999</v>
      </c>
      <c r="K50" s="420">
        <v>23676.210999999999</v>
      </c>
      <c r="L50" s="420">
        <v>24382.966</v>
      </c>
      <c r="M50" s="420">
        <v>25104.924999999999</v>
      </c>
      <c r="N50" s="420">
        <v>25846.294999999998</v>
      </c>
      <c r="O50" s="420">
        <v>26600.486000000001</v>
      </c>
      <c r="P50" s="420">
        <v>27367.518</v>
      </c>
      <c r="Q50" s="420">
        <v>28139.09</v>
      </c>
      <c r="R50" s="420">
        <v>28894</v>
      </c>
      <c r="S50" s="420">
        <v>29654.005000000001</v>
      </c>
      <c r="T50" s="420">
        <v>30414.772000000001</v>
      </c>
      <c r="U50" s="420">
        <v>31166.253000000001</v>
      </c>
      <c r="V50" s="420">
        <v>31927.129000000001</v>
      </c>
      <c r="W50" s="420">
        <v>32640.962</v>
      </c>
      <c r="X50" s="421">
        <v>33322.321000000004</v>
      </c>
      <c r="Y50" s="422">
        <v>34070.906999999999</v>
      </c>
    </row>
    <row r="51" spans="1:25" x14ac:dyDescent="0.35">
      <c r="A51" s="12" t="s">
        <v>141</v>
      </c>
      <c r="B51" s="419"/>
      <c r="C51" s="419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3"/>
    </row>
    <row r="52" spans="1:25" x14ac:dyDescent="0.35">
      <c r="A52" s="10" t="s">
        <v>142</v>
      </c>
      <c r="B52" s="419">
        <v>8283.77</v>
      </c>
      <c r="C52" s="419">
        <v>8436.6790000000001</v>
      </c>
      <c r="D52" s="420">
        <v>8586.7759999999998</v>
      </c>
      <c r="E52" s="420">
        <v>8736.3150000000005</v>
      </c>
      <c r="F52" s="420">
        <v>8888.1749999999993</v>
      </c>
      <c r="G52" s="420">
        <v>9034.8040000000001</v>
      </c>
      <c r="H52" s="420">
        <v>9188.9969999999994</v>
      </c>
      <c r="I52" s="420">
        <v>9343.5789999999997</v>
      </c>
      <c r="J52" s="420">
        <v>9498.0720000000001</v>
      </c>
      <c r="K52" s="420">
        <v>9652.4230000000007</v>
      </c>
      <c r="L52" s="420">
        <v>9808.8520000000008</v>
      </c>
      <c r="M52" s="420">
        <v>9876.9079999999994</v>
      </c>
      <c r="N52" s="420">
        <v>10031.716</v>
      </c>
      <c r="O52" s="420">
        <v>10185.361999999999</v>
      </c>
      <c r="P52" s="420">
        <v>10337.049999999999</v>
      </c>
      <c r="Q52" s="420">
        <v>10488.43</v>
      </c>
      <c r="R52" s="420">
        <v>10639.084000000001</v>
      </c>
      <c r="S52" s="420">
        <v>10788.612999999999</v>
      </c>
      <c r="T52" s="420">
        <v>10938.474</v>
      </c>
      <c r="U52" s="420">
        <v>11086.368</v>
      </c>
      <c r="V52" s="420">
        <v>11234.508</v>
      </c>
      <c r="W52" s="420">
        <v>11379.094999999999</v>
      </c>
      <c r="X52" s="421">
        <v>11516.043</v>
      </c>
      <c r="Y52" s="422">
        <v>11653.948</v>
      </c>
    </row>
    <row r="53" spans="1:25" x14ac:dyDescent="0.35">
      <c r="A53" s="21" t="s">
        <v>378</v>
      </c>
      <c r="B53" s="424">
        <v>654316.42000000004</v>
      </c>
      <c r="C53" s="424">
        <v>669719.92299999995</v>
      </c>
      <c r="D53" s="424">
        <v>686472.49100000004</v>
      </c>
      <c r="E53" s="424">
        <v>704964.14899999998</v>
      </c>
      <c r="F53" s="424">
        <v>722865.02800000005</v>
      </c>
      <c r="G53" s="424">
        <v>740608.74800000002</v>
      </c>
      <c r="H53" s="424">
        <v>759096.91599999997</v>
      </c>
      <c r="I53" s="424">
        <v>777325.68700000003</v>
      </c>
      <c r="J53" s="424">
        <v>795308.47400000005</v>
      </c>
      <c r="K53" s="424">
        <v>813966.19900000002</v>
      </c>
      <c r="L53" s="424">
        <v>833433.46299999999</v>
      </c>
      <c r="M53" s="424">
        <v>853591.97</v>
      </c>
      <c r="N53" s="424">
        <v>874677.304</v>
      </c>
      <c r="O53" s="424">
        <v>896072.98</v>
      </c>
      <c r="P53" s="424">
        <v>918194.94</v>
      </c>
      <c r="Q53" s="424">
        <v>940601.14599999995</v>
      </c>
      <c r="R53" s="424">
        <v>963255.28300000005</v>
      </c>
      <c r="S53" s="424">
        <v>987276.61</v>
      </c>
      <c r="T53" s="424">
        <v>1011301.11</v>
      </c>
      <c r="U53" s="424">
        <v>1035686.47</v>
      </c>
      <c r="V53" s="424">
        <v>1060700.6310000001</v>
      </c>
      <c r="W53" s="424">
        <v>1086786.2690000001</v>
      </c>
      <c r="X53" s="425">
        <v>1112350.8700000001</v>
      </c>
      <c r="Y53" s="426">
        <v>1138008.0279999999</v>
      </c>
    </row>
    <row r="54" spans="1:25" x14ac:dyDescent="0.35"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</row>
    <row r="55" spans="1:25" x14ac:dyDescent="0.35"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</row>
    <row r="56" spans="1:25" x14ac:dyDescent="0.35"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</row>
    <row r="57" spans="1:25" x14ac:dyDescent="0.35"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</row>
    <row r="58" spans="1:25" x14ac:dyDescent="0.35"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</row>
    <row r="59" spans="1:25" x14ac:dyDescent="0.35"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</row>
    <row r="60" spans="1:25" x14ac:dyDescent="0.35"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</row>
  </sheetData>
  <sortState xmlns:xlrd2="http://schemas.microsoft.com/office/spreadsheetml/2017/richdata2" ref="A5:W52">
    <sortCondition ref="A5:A52" customList="Angola,Benin,Burkina Faso,Burundi,Central African Republic,Chad,Comoros,Democratic Republic of the Congo,Djibouti,Eritrea,Ethiopia,Gambia,Guinea,Guinea-Bissau,Lesotho,Liberia,Madagascar,Malawi,Mali,Mauritania,Mozambique,Niger,Rwanda,Sao Tome and Principe,Senegal,Sierra Leone,Somalia,South Sudan,Sudan,Togo,Uganda,United Republic of Tanzania,Zambia,Afghanistan,Bangladesh,Bhutan,Cambodia,Kiribati,Lao People's Democratic Republic,Myanmar,Nepal,Solomon Islands,Timor-Leste,Tuvalu,Yemen,Haiti"/>
  </sortState>
  <hyperlinks>
    <hyperlink ref="A2" location="Content!A1" display="back to content page" xr:uid="{CC13E076-80C7-4991-AC29-C79B037FBCC3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FFC0-6822-4023-B521-07D38E12E1FD}">
  <sheetPr codeName="Sheet16"/>
  <dimension ref="A1:X51"/>
  <sheetViews>
    <sheetView topLeftCell="A32" workbookViewId="0">
      <selection sqref="A1:X51"/>
    </sheetView>
  </sheetViews>
  <sheetFormatPr defaultRowHeight="14.5" x14ac:dyDescent="0.35"/>
  <cols>
    <col min="1" max="4" width="12.453125" customWidth="1"/>
  </cols>
  <sheetData>
    <row r="1" spans="1:24" x14ac:dyDescent="0.35">
      <c r="A1" t="s">
        <v>407</v>
      </c>
    </row>
    <row r="2" spans="1:24" x14ac:dyDescent="0.35">
      <c r="A2" s="86" t="s">
        <v>93</v>
      </c>
      <c r="B2" s="92">
        <v>2000</v>
      </c>
      <c r="C2" s="92">
        <v>2001</v>
      </c>
      <c r="D2" s="92">
        <v>2002</v>
      </c>
      <c r="E2" s="92">
        <v>2003</v>
      </c>
      <c r="F2" s="92">
        <v>2004</v>
      </c>
      <c r="G2" s="92">
        <v>2005</v>
      </c>
      <c r="H2" s="92">
        <v>2006</v>
      </c>
      <c r="I2" s="92">
        <v>2007</v>
      </c>
      <c r="J2" s="92">
        <v>2008</v>
      </c>
      <c r="K2" s="92">
        <v>2009</v>
      </c>
      <c r="L2" s="92">
        <v>2010</v>
      </c>
      <c r="M2" s="92">
        <v>2011</v>
      </c>
      <c r="N2" s="92">
        <v>2012</v>
      </c>
      <c r="O2" s="92">
        <v>2013</v>
      </c>
      <c r="P2" s="92">
        <v>2014</v>
      </c>
      <c r="Q2" s="92">
        <v>2015</v>
      </c>
      <c r="R2" s="92">
        <v>2016</v>
      </c>
      <c r="S2" s="92">
        <v>2017</v>
      </c>
      <c r="T2" s="92">
        <v>2018</v>
      </c>
      <c r="U2" s="92">
        <v>2019</v>
      </c>
      <c r="V2" s="92">
        <v>2020</v>
      </c>
      <c r="W2" s="92">
        <v>2021</v>
      </c>
      <c r="X2" s="92">
        <v>2022</v>
      </c>
    </row>
    <row r="3" spans="1:24" x14ac:dyDescent="0.35">
      <c r="A3" s="9" t="s">
        <v>94</v>
      </c>
      <c r="B3" s="159">
        <f>SUM(B4:B36)</f>
        <v>392073345</v>
      </c>
      <c r="C3" s="159">
        <f t="shared" ref="C3:W3" si="0">SUM(C4:C36)</f>
        <v>403511294</v>
      </c>
      <c r="D3" s="159">
        <f t="shared" si="0"/>
        <v>415363520</v>
      </c>
      <c r="E3" s="159">
        <f t="shared" si="0"/>
        <v>427594912</v>
      </c>
      <c r="F3" s="159">
        <f t="shared" si="0"/>
        <v>440304559</v>
      </c>
      <c r="G3" s="159">
        <f t="shared" si="0"/>
        <v>453535032</v>
      </c>
      <c r="H3" s="159">
        <f t="shared" si="0"/>
        <v>467223146</v>
      </c>
      <c r="I3" s="159">
        <f t="shared" si="0"/>
        <v>481439383</v>
      </c>
      <c r="J3" s="159">
        <f t="shared" si="0"/>
        <v>496124257</v>
      </c>
      <c r="K3" s="159">
        <f t="shared" si="0"/>
        <v>511140796</v>
      </c>
      <c r="L3" s="159">
        <f t="shared" si="0"/>
        <v>526621170</v>
      </c>
      <c r="M3" s="159">
        <f t="shared" si="0"/>
        <v>542497869</v>
      </c>
      <c r="N3" s="159">
        <f t="shared" si="0"/>
        <v>558733832</v>
      </c>
      <c r="O3" s="159">
        <f t="shared" si="0"/>
        <v>575566191</v>
      </c>
      <c r="P3" s="159">
        <f t="shared" si="0"/>
        <v>592782222</v>
      </c>
      <c r="Q3" s="159">
        <f t="shared" si="0"/>
        <v>609943403</v>
      </c>
      <c r="R3" s="159">
        <f t="shared" si="0"/>
        <v>628529569</v>
      </c>
      <c r="S3" s="159">
        <f t="shared" si="0"/>
        <v>647471886</v>
      </c>
      <c r="T3" s="159">
        <f t="shared" si="0"/>
        <v>666683958</v>
      </c>
      <c r="U3" s="159">
        <f t="shared" si="0"/>
        <v>686361413</v>
      </c>
      <c r="V3" s="159">
        <f t="shared" si="0"/>
        <v>706427814</v>
      </c>
      <c r="W3" s="159">
        <f t="shared" si="0"/>
        <v>726670129</v>
      </c>
      <c r="X3" s="159">
        <f>SUM(X4:X36)</f>
        <v>747063580</v>
      </c>
    </row>
    <row r="4" spans="1:24" x14ac:dyDescent="0.35">
      <c r="A4" s="4" t="s">
        <v>95</v>
      </c>
      <c r="B4" s="4">
        <v>16394062</v>
      </c>
      <c r="C4" s="4">
        <v>16941587</v>
      </c>
      <c r="D4" s="4">
        <v>17516139</v>
      </c>
      <c r="E4" s="4">
        <v>18124342</v>
      </c>
      <c r="F4" s="4">
        <v>18771125</v>
      </c>
      <c r="G4" s="4">
        <v>19450959</v>
      </c>
      <c r="H4" s="4">
        <v>20162340</v>
      </c>
      <c r="I4" s="4">
        <v>20909684</v>
      </c>
      <c r="J4" s="4">
        <v>21691522</v>
      </c>
      <c r="K4" s="4">
        <v>22507674</v>
      </c>
      <c r="L4" s="4">
        <v>23364185</v>
      </c>
      <c r="M4" s="4">
        <v>24259111</v>
      </c>
      <c r="N4" s="4">
        <v>25188292</v>
      </c>
      <c r="O4" s="4">
        <v>26147002</v>
      </c>
      <c r="P4" s="4">
        <v>27128337</v>
      </c>
      <c r="Q4" s="4">
        <v>28127721</v>
      </c>
      <c r="R4" s="4">
        <v>29154746</v>
      </c>
      <c r="S4" s="4">
        <v>30208628</v>
      </c>
      <c r="T4" s="4">
        <v>31273533</v>
      </c>
      <c r="U4" s="4">
        <v>32353588</v>
      </c>
      <c r="V4" s="4">
        <v>33428486</v>
      </c>
      <c r="W4" s="4">
        <v>34503774</v>
      </c>
      <c r="X4" s="4">
        <v>35588987</v>
      </c>
    </row>
    <row r="5" spans="1:24" x14ac:dyDescent="0.35">
      <c r="A5" s="4" t="s">
        <v>96</v>
      </c>
      <c r="B5" s="4">
        <v>6998023</v>
      </c>
      <c r="C5" s="4">
        <v>7212041</v>
      </c>
      <c r="D5" s="4">
        <v>7431783</v>
      </c>
      <c r="E5" s="4">
        <v>7659208</v>
      </c>
      <c r="F5" s="4">
        <v>7894554</v>
      </c>
      <c r="G5" s="4">
        <v>8149419</v>
      </c>
      <c r="H5" s="4">
        <v>8402631</v>
      </c>
      <c r="I5" s="4">
        <v>8647761</v>
      </c>
      <c r="J5" s="4">
        <v>8906469</v>
      </c>
      <c r="K5" s="4">
        <v>9172514</v>
      </c>
      <c r="L5" s="4">
        <v>9445710</v>
      </c>
      <c r="M5" s="4">
        <v>9726380</v>
      </c>
      <c r="N5" s="4">
        <v>10014078</v>
      </c>
      <c r="O5" s="4">
        <v>10308730</v>
      </c>
      <c r="P5" s="4">
        <v>10614844</v>
      </c>
      <c r="Q5" s="4">
        <v>10932783</v>
      </c>
      <c r="R5" s="4">
        <v>11260085</v>
      </c>
      <c r="S5" s="4">
        <v>11596779</v>
      </c>
      <c r="T5" s="4">
        <v>11940683</v>
      </c>
      <c r="U5" s="4">
        <v>12290444</v>
      </c>
      <c r="V5" s="4">
        <v>12643123</v>
      </c>
      <c r="W5" s="4">
        <v>12996895</v>
      </c>
      <c r="X5" s="4">
        <v>13352864</v>
      </c>
    </row>
    <row r="6" spans="1:24" x14ac:dyDescent="0.35">
      <c r="A6" s="4" t="s">
        <v>97</v>
      </c>
      <c r="B6" s="4">
        <v>11882888</v>
      </c>
      <c r="C6" s="4">
        <v>12249764</v>
      </c>
      <c r="D6" s="4">
        <v>12632269</v>
      </c>
      <c r="E6" s="4">
        <v>13030591</v>
      </c>
      <c r="F6" s="4">
        <v>13445977</v>
      </c>
      <c r="G6" s="4">
        <v>13876127</v>
      </c>
      <c r="H6" s="4">
        <v>14316242</v>
      </c>
      <c r="I6" s="4">
        <v>14757074</v>
      </c>
      <c r="J6" s="4">
        <v>15197915</v>
      </c>
      <c r="K6" s="4">
        <v>15650022</v>
      </c>
      <c r="L6" s="4">
        <v>16116845</v>
      </c>
      <c r="M6" s="4">
        <v>16602651</v>
      </c>
      <c r="N6" s="4">
        <v>17113732</v>
      </c>
      <c r="O6" s="4">
        <v>17636408</v>
      </c>
      <c r="P6" s="4">
        <v>18169842</v>
      </c>
      <c r="Q6" s="4">
        <v>18718019</v>
      </c>
      <c r="R6" s="4">
        <v>19275498</v>
      </c>
      <c r="S6" s="4">
        <v>19835858</v>
      </c>
      <c r="T6" s="4">
        <v>20392723</v>
      </c>
      <c r="U6" s="4">
        <v>20951639</v>
      </c>
      <c r="V6" s="4">
        <v>21522626</v>
      </c>
      <c r="W6" s="4">
        <v>22100683</v>
      </c>
      <c r="X6" s="4">
        <v>22673762</v>
      </c>
    </row>
    <row r="7" spans="1:24" x14ac:dyDescent="0.35">
      <c r="A7" s="4" t="s">
        <v>98</v>
      </c>
      <c r="B7" s="4">
        <v>6307659</v>
      </c>
      <c r="C7" s="4">
        <v>6465729</v>
      </c>
      <c r="D7" s="4">
        <v>6648938</v>
      </c>
      <c r="E7" s="4">
        <v>6860846</v>
      </c>
      <c r="F7" s="4">
        <v>7120496</v>
      </c>
      <c r="G7" s="4">
        <v>7388874</v>
      </c>
      <c r="H7" s="4">
        <v>7658190</v>
      </c>
      <c r="I7" s="4">
        <v>7944609</v>
      </c>
      <c r="J7" s="4">
        <v>8278109</v>
      </c>
      <c r="K7" s="4">
        <v>8709366</v>
      </c>
      <c r="L7" s="4">
        <v>9126605</v>
      </c>
      <c r="M7" s="4">
        <v>9455733</v>
      </c>
      <c r="N7" s="4">
        <v>9795479</v>
      </c>
      <c r="O7" s="4">
        <v>10149577</v>
      </c>
      <c r="P7" s="4">
        <v>10494913</v>
      </c>
      <c r="Q7" s="4">
        <v>10727148</v>
      </c>
      <c r="R7" s="4">
        <v>10903327</v>
      </c>
      <c r="S7" s="4">
        <v>11155593</v>
      </c>
      <c r="T7" s="4">
        <v>11493472</v>
      </c>
      <c r="U7" s="4">
        <v>11874838</v>
      </c>
      <c r="V7" s="4">
        <v>12220227</v>
      </c>
      <c r="W7" s="4">
        <v>12551213</v>
      </c>
      <c r="X7" s="4">
        <v>12889576</v>
      </c>
    </row>
    <row r="8" spans="1:24" x14ac:dyDescent="0.35">
      <c r="A8" s="4" t="s">
        <v>99</v>
      </c>
      <c r="B8" s="4">
        <v>3759170</v>
      </c>
      <c r="C8" s="4">
        <v>3844773</v>
      </c>
      <c r="D8" s="4">
        <v>3930648</v>
      </c>
      <c r="E8" s="4">
        <v>4026841</v>
      </c>
      <c r="F8" s="4">
        <v>4115138</v>
      </c>
      <c r="G8" s="4">
        <v>4208834</v>
      </c>
      <c r="H8" s="4">
        <v>4294352</v>
      </c>
      <c r="I8" s="4">
        <v>4375569</v>
      </c>
      <c r="J8" s="4">
        <v>4467233</v>
      </c>
      <c r="K8" s="4">
        <v>4564540</v>
      </c>
      <c r="L8" s="4">
        <v>4660067</v>
      </c>
      <c r="M8" s="4">
        <v>4732022</v>
      </c>
      <c r="N8" s="4">
        <v>4773306</v>
      </c>
      <c r="O8" s="4">
        <v>4802428</v>
      </c>
      <c r="P8" s="4">
        <v>4798734</v>
      </c>
      <c r="Q8" s="4">
        <v>4819333</v>
      </c>
      <c r="R8" s="4">
        <v>4904177</v>
      </c>
      <c r="S8" s="4">
        <v>4996741</v>
      </c>
      <c r="T8" s="4">
        <v>5094780</v>
      </c>
      <c r="U8" s="4">
        <v>5209324</v>
      </c>
      <c r="V8" s="4">
        <v>5343020</v>
      </c>
      <c r="W8" s="4">
        <v>5457154</v>
      </c>
      <c r="X8" s="4">
        <v>5579144</v>
      </c>
    </row>
    <row r="9" spans="1:24" x14ac:dyDescent="0.35">
      <c r="A9" s="4" t="s">
        <v>100</v>
      </c>
      <c r="B9" s="4">
        <v>8259137</v>
      </c>
      <c r="C9" s="4">
        <v>8538804</v>
      </c>
      <c r="D9" s="4">
        <v>8838369</v>
      </c>
      <c r="E9" s="4">
        <v>9196366</v>
      </c>
      <c r="F9" s="4">
        <v>9613503</v>
      </c>
      <c r="G9" s="4">
        <v>10005012</v>
      </c>
      <c r="H9" s="4">
        <v>10365614</v>
      </c>
      <c r="I9" s="4">
        <v>10722731</v>
      </c>
      <c r="J9" s="4">
        <v>11098664</v>
      </c>
      <c r="K9" s="4">
        <v>11496128</v>
      </c>
      <c r="L9" s="4">
        <v>11894727</v>
      </c>
      <c r="M9" s="4">
        <v>12317730</v>
      </c>
      <c r="N9" s="4">
        <v>12754906</v>
      </c>
      <c r="O9" s="4">
        <v>13216766</v>
      </c>
      <c r="P9" s="4">
        <v>13697126</v>
      </c>
      <c r="Q9" s="4">
        <v>14140274</v>
      </c>
      <c r="R9" s="4">
        <v>14592585</v>
      </c>
      <c r="S9" s="4">
        <v>15085884</v>
      </c>
      <c r="T9" s="4">
        <v>15604210</v>
      </c>
      <c r="U9" s="4">
        <v>16126866</v>
      </c>
      <c r="V9" s="4">
        <v>16644701</v>
      </c>
      <c r="W9" s="4">
        <v>17179740</v>
      </c>
      <c r="X9" s="4">
        <v>17723315</v>
      </c>
    </row>
    <row r="10" spans="1:24" x14ac:dyDescent="0.35">
      <c r="A10" s="4" t="s">
        <v>101</v>
      </c>
      <c r="B10" s="4">
        <v>536758</v>
      </c>
      <c r="C10" s="4">
        <v>547741</v>
      </c>
      <c r="D10" s="4">
        <v>559047</v>
      </c>
      <c r="E10" s="4">
        <v>570130</v>
      </c>
      <c r="F10" s="4">
        <v>581154</v>
      </c>
      <c r="G10" s="4">
        <v>592683</v>
      </c>
      <c r="H10" s="4">
        <v>604658</v>
      </c>
      <c r="I10" s="4">
        <v>616899</v>
      </c>
      <c r="J10" s="4">
        <v>629470</v>
      </c>
      <c r="K10" s="4">
        <v>642493</v>
      </c>
      <c r="L10" s="4">
        <v>656024</v>
      </c>
      <c r="M10" s="4">
        <v>670071</v>
      </c>
      <c r="N10" s="4">
        <v>684553</v>
      </c>
      <c r="O10" s="4">
        <v>699393</v>
      </c>
      <c r="P10" s="4">
        <v>714612</v>
      </c>
      <c r="Q10" s="4">
        <v>730216</v>
      </c>
      <c r="R10" s="4">
        <v>746232</v>
      </c>
      <c r="S10" s="4">
        <v>761664</v>
      </c>
      <c r="T10" s="4">
        <v>776313</v>
      </c>
      <c r="U10" s="4">
        <v>790986</v>
      </c>
      <c r="V10" s="4">
        <v>806166</v>
      </c>
      <c r="W10" s="4">
        <v>821625</v>
      </c>
      <c r="X10" s="4">
        <v>836774</v>
      </c>
    </row>
    <row r="11" spans="1:24" x14ac:dyDescent="0.35">
      <c r="A11" s="4" t="s">
        <v>408</v>
      </c>
      <c r="B11" s="4">
        <v>48616317</v>
      </c>
      <c r="C11" s="4">
        <v>50106657</v>
      </c>
      <c r="D11" s="4">
        <v>51662071</v>
      </c>
      <c r="E11" s="4">
        <v>53205639</v>
      </c>
      <c r="F11" s="4">
        <v>54815607</v>
      </c>
      <c r="G11" s="4">
        <v>56550247</v>
      </c>
      <c r="H11" s="4">
        <v>58381630</v>
      </c>
      <c r="I11" s="4">
        <v>60289422</v>
      </c>
      <c r="J11" s="4">
        <v>62249724</v>
      </c>
      <c r="K11" s="4">
        <v>64270232</v>
      </c>
      <c r="L11" s="4">
        <v>66391257</v>
      </c>
      <c r="M11" s="4">
        <v>68654269</v>
      </c>
      <c r="N11" s="4">
        <v>70997870</v>
      </c>
      <c r="O11" s="4">
        <v>73460021</v>
      </c>
      <c r="P11" s="4">
        <v>76035588</v>
      </c>
      <c r="Q11" s="4">
        <v>78656904</v>
      </c>
      <c r="R11" s="4">
        <v>81430977</v>
      </c>
      <c r="S11" s="4">
        <v>84283273</v>
      </c>
      <c r="T11" s="4">
        <v>87087355</v>
      </c>
      <c r="U11" s="4">
        <v>89906890</v>
      </c>
      <c r="V11" s="4">
        <v>92853164</v>
      </c>
      <c r="W11" s="4">
        <v>95894118</v>
      </c>
      <c r="X11" s="4">
        <v>99010212</v>
      </c>
    </row>
    <row r="12" spans="1:24" x14ac:dyDescent="0.35">
      <c r="A12" s="4" t="s">
        <v>103</v>
      </c>
      <c r="B12" s="4">
        <v>742033</v>
      </c>
      <c r="C12" s="4">
        <v>765490</v>
      </c>
      <c r="D12" s="4">
        <v>789129</v>
      </c>
      <c r="E12" s="4">
        <v>806411</v>
      </c>
      <c r="F12" s="4">
        <v>818373</v>
      </c>
      <c r="G12" s="4">
        <v>830861</v>
      </c>
      <c r="H12" s="4">
        <v>846947</v>
      </c>
      <c r="I12" s="4">
        <v>865196</v>
      </c>
      <c r="J12" s="4">
        <v>882886</v>
      </c>
      <c r="K12" s="4">
        <v>901103</v>
      </c>
      <c r="L12" s="4">
        <v>919199</v>
      </c>
      <c r="M12" s="4">
        <v>936811</v>
      </c>
      <c r="N12" s="4">
        <v>954297</v>
      </c>
      <c r="O12" s="4">
        <v>971753</v>
      </c>
      <c r="P12" s="4">
        <v>989087</v>
      </c>
      <c r="Q12" s="4">
        <v>1006259</v>
      </c>
      <c r="R12" s="4">
        <v>1023261</v>
      </c>
      <c r="S12" s="4">
        <v>1040233</v>
      </c>
      <c r="T12" s="4">
        <v>1057198</v>
      </c>
      <c r="U12" s="4">
        <v>1073994</v>
      </c>
      <c r="V12" s="4">
        <v>1090156</v>
      </c>
      <c r="W12" s="4">
        <v>1105557</v>
      </c>
      <c r="X12" s="4">
        <v>1120849</v>
      </c>
    </row>
    <row r="13" spans="1:24" x14ac:dyDescent="0.35">
      <c r="A13" s="4" t="s">
        <v>104</v>
      </c>
      <c r="B13" s="4">
        <v>2392880</v>
      </c>
      <c r="C13" s="4">
        <v>2461927</v>
      </c>
      <c r="D13" s="4">
        <v>2547424</v>
      </c>
      <c r="E13" s="4">
        <v>2653390</v>
      </c>
      <c r="F13" s="4">
        <v>2763140</v>
      </c>
      <c r="G13" s="4">
        <v>2831732</v>
      </c>
      <c r="H13" s="4">
        <v>2880093</v>
      </c>
      <c r="I13" s="4">
        <v>2926168</v>
      </c>
      <c r="J13" s="4">
        <v>3005779</v>
      </c>
      <c r="K13" s="4">
        <v>3083888</v>
      </c>
      <c r="L13" s="4">
        <v>3147727</v>
      </c>
      <c r="M13" s="4">
        <v>3207570</v>
      </c>
      <c r="N13" s="4">
        <v>3252596</v>
      </c>
      <c r="O13" s="4">
        <v>3296367</v>
      </c>
      <c r="P13" s="4">
        <v>3323425</v>
      </c>
      <c r="Q13" s="4">
        <v>3340006</v>
      </c>
      <c r="R13" s="4">
        <v>3365287</v>
      </c>
      <c r="S13" s="4">
        <v>3396933</v>
      </c>
      <c r="T13" s="4">
        <v>3445374</v>
      </c>
      <c r="U13" s="4">
        <v>3498818</v>
      </c>
      <c r="V13" s="4">
        <v>3555868</v>
      </c>
      <c r="W13" s="4">
        <v>3620312</v>
      </c>
      <c r="X13" s="4">
        <v>3684032</v>
      </c>
    </row>
    <row r="14" spans="1:24" x14ac:dyDescent="0.35">
      <c r="A14" s="4" t="s">
        <v>105</v>
      </c>
      <c r="B14" s="4">
        <v>67031867</v>
      </c>
      <c r="C14" s="4">
        <v>69018932</v>
      </c>
      <c r="D14" s="4">
        <v>71073215</v>
      </c>
      <c r="E14" s="4">
        <v>73168838</v>
      </c>
      <c r="F14" s="4">
        <v>75301026</v>
      </c>
      <c r="G14" s="4">
        <v>77469940</v>
      </c>
      <c r="H14" s="4">
        <v>79691050</v>
      </c>
      <c r="I14" s="4">
        <v>81996185</v>
      </c>
      <c r="J14" s="4">
        <v>84357105</v>
      </c>
      <c r="K14" s="4">
        <v>86755585</v>
      </c>
      <c r="L14" s="4">
        <v>89237791</v>
      </c>
      <c r="M14" s="4">
        <v>91817929</v>
      </c>
      <c r="N14" s="4">
        <v>94451280</v>
      </c>
      <c r="O14" s="4">
        <v>97084366</v>
      </c>
      <c r="P14" s="4">
        <v>99746766</v>
      </c>
      <c r="Q14" s="127">
        <v>102000000</v>
      </c>
      <c r="R14" s="127">
        <v>105000000</v>
      </c>
      <c r="S14" s="127">
        <v>108000000</v>
      </c>
      <c r="T14" s="127">
        <v>111000000</v>
      </c>
      <c r="U14" s="127">
        <v>114000000</v>
      </c>
      <c r="V14" s="127">
        <v>117000000</v>
      </c>
      <c r="W14" s="127">
        <v>120000000</v>
      </c>
      <c r="X14" s="127">
        <v>123000000</v>
      </c>
    </row>
    <row r="15" spans="1:24" x14ac:dyDescent="0.35">
      <c r="A15" s="4" t="s">
        <v>409</v>
      </c>
      <c r="B15" s="4">
        <v>1437539</v>
      </c>
      <c r="C15" s="4">
        <v>1479449</v>
      </c>
      <c r="D15" s="4">
        <v>1522223</v>
      </c>
      <c r="E15" s="4">
        <v>1566257</v>
      </c>
      <c r="F15" s="4">
        <v>1612225</v>
      </c>
      <c r="G15" s="4">
        <v>1660368</v>
      </c>
      <c r="H15" s="4">
        <v>1711294</v>
      </c>
      <c r="I15" s="4">
        <v>1764883</v>
      </c>
      <c r="J15" s="4">
        <v>1820542</v>
      </c>
      <c r="K15" s="4">
        <v>1878119</v>
      </c>
      <c r="L15" s="4">
        <v>1937275</v>
      </c>
      <c r="M15" s="4">
        <v>1998212</v>
      </c>
      <c r="N15" s="4">
        <v>2061014</v>
      </c>
      <c r="O15" s="4">
        <v>2124869</v>
      </c>
      <c r="P15" s="4">
        <v>2189019</v>
      </c>
      <c r="Q15" s="4">
        <v>2253133</v>
      </c>
      <c r="R15" s="4">
        <v>2317206</v>
      </c>
      <c r="S15" s="4">
        <v>2381182</v>
      </c>
      <c r="T15" s="4">
        <v>2444916</v>
      </c>
      <c r="U15" s="4">
        <v>2508883</v>
      </c>
      <c r="V15" s="4">
        <v>2573995</v>
      </c>
      <c r="W15" s="4">
        <v>2639916</v>
      </c>
      <c r="X15" s="4">
        <v>2705992</v>
      </c>
    </row>
    <row r="16" spans="1:24" x14ac:dyDescent="0.35">
      <c r="A16" s="4" t="s">
        <v>107</v>
      </c>
      <c r="B16" s="4">
        <v>8336967</v>
      </c>
      <c r="C16" s="4">
        <v>8445717</v>
      </c>
      <c r="D16" s="4">
        <v>8577790</v>
      </c>
      <c r="E16" s="4">
        <v>8772254</v>
      </c>
      <c r="F16" s="4">
        <v>8961039</v>
      </c>
      <c r="G16" s="4">
        <v>9140114</v>
      </c>
      <c r="H16" s="4">
        <v>9330625</v>
      </c>
      <c r="I16" s="4">
        <v>9547082</v>
      </c>
      <c r="J16" s="4">
        <v>9779785</v>
      </c>
      <c r="K16" s="4">
        <v>10021323</v>
      </c>
      <c r="L16" s="4">
        <v>10270728</v>
      </c>
      <c r="M16" s="4">
        <v>10527712</v>
      </c>
      <c r="N16" s="4">
        <v>10788692</v>
      </c>
      <c r="O16" s="4">
        <v>11055430</v>
      </c>
      <c r="P16" s="4">
        <v>11333365</v>
      </c>
      <c r="Q16" s="4">
        <v>11625998</v>
      </c>
      <c r="R16" s="4">
        <v>11930985</v>
      </c>
      <c r="S16" s="4">
        <v>12240789</v>
      </c>
      <c r="T16" s="4">
        <v>12554864</v>
      </c>
      <c r="U16" s="4">
        <v>12877539</v>
      </c>
      <c r="V16" s="4">
        <v>13205153</v>
      </c>
      <c r="W16" s="4">
        <v>13531906</v>
      </c>
      <c r="X16" s="4">
        <v>13859341</v>
      </c>
    </row>
    <row r="17" spans="1:24" x14ac:dyDescent="0.35">
      <c r="A17" s="4" t="s">
        <v>108</v>
      </c>
      <c r="B17" s="4">
        <v>1230849</v>
      </c>
      <c r="C17" s="4">
        <v>1257380</v>
      </c>
      <c r="D17" s="4">
        <v>1285678</v>
      </c>
      <c r="E17" s="4">
        <v>1315653</v>
      </c>
      <c r="F17" s="4">
        <v>1347009</v>
      </c>
      <c r="G17" s="4">
        <v>1379713</v>
      </c>
      <c r="H17" s="4">
        <v>1414091</v>
      </c>
      <c r="I17" s="4">
        <v>1450572</v>
      </c>
      <c r="J17" s="4">
        <v>1488431</v>
      </c>
      <c r="K17" s="4">
        <v>1527196</v>
      </c>
      <c r="L17" s="4">
        <v>1567220</v>
      </c>
      <c r="M17" s="4">
        <v>1609017</v>
      </c>
      <c r="N17" s="4">
        <v>1652717</v>
      </c>
      <c r="O17" s="4">
        <v>1697753</v>
      </c>
      <c r="P17" s="4">
        <v>1743309</v>
      </c>
      <c r="Q17" s="4">
        <v>1788919</v>
      </c>
      <c r="R17" s="4">
        <v>1834552</v>
      </c>
      <c r="S17" s="4">
        <v>1879826</v>
      </c>
      <c r="T17" s="4">
        <v>1924955</v>
      </c>
      <c r="U17" s="4">
        <v>1970457</v>
      </c>
      <c r="V17" s="4">
        <v>2015828</v>
      </c>
      <c r="W17" s="4">
        <v>2060721</v>
      </c>
      <c r="X17" s="4">
        <v>2105566</v>
      </c>
    </row>
    <row r="18" spans="1:24" x14ac:dyDescent="0.35">
      <c r="A18" s="4" t="s">
        <v>109</v>
      </c>
      <c r="B18" s="4">
        <v>1998630</v>
      </c>
      <c r="C18" s="4">
        <v>1999473</v>
      </c>
      <c r="D18" s="4">
        <v>1997534</v>
      </c>
      <c r="E18" s="4">
        <v>1993030</v>
      </c>
      <c r="F18" s="4">
        <v>1985384</v>
      </c>
      <c r="G18" s="4">
        <v>1977424</v>
      </c>
      <c r="H18" s="4">
        <v>1976780</v>
      </c>
      <c r="I18" s="4">
        <v>1983465</v>
      </c>
      <c r="J18" s="4">
        <v>1995014</v>
      </c>
      <c r="K18" s="4">
        <v>2009169</v>
      </c>
      <c r="L18" s="4">
        <v>2022747</v>
      </c>
      <c r="M18" s="4">
        <v>2037677</v>
      </c>
      <c r="N18" s="4">
        <v>2054718</v>
      </c>
      <c r="O18" s="4">
        <v>2073939</v>
      </c>
      <c r="P18" s="4">
        <v>2095242</v>
      </c>
      <c r="Q18" s="4">
        <v>2118521</v>
      </c>
      <c r="R18" s="4">
        <v>2143872</v>
      </c>
      <c r="S18" s="4">
        <v>2170617</v>
      </c>
      <c r="T18" s="4">
        <v>2198017</v>
      </c>
      <c r="U18" s="4">
        <v>2225702</v>
      </c>
      <c r="V18" s="4">
        <v>2254100</v>
      </c>
      <c r="W18" s="4">
        <v>2281454</v>
      </c>
      <c r="X18" s="4">
        <v>2305825</v>
      </c>
    </row>
    <row r="19" spans="1:24" x14ac:dyDescent="0.35">
      <c r="A19" s="4" t="s">
        <v>110</v>
      </c>
      <c r="B19" s="4">
        <v>2895224</v>
      </c>
      <c r="C19" s="4">
        <v>2981648</v>
      </c>
      <c r="D19" s="4">
        <v>3060599</v>
      </c>
      <c r="E19" s="4">
        <v>3085173</v>
      </c>
      <c r="F19" s="4">
        <v>3122447</v>
      </c>
      <c r="G19" s="4">
        <v>3266318</v>
      </c>
      <c r="H19" s="4">
        <v>3455397</v>
      </c>
      <c r="I19" s="4">
        <v>3632740</v>
      </c>
      <c r="J19" s="4">
        <v>3783887</v>
      </c>
      <c r="K19" s="4">
        <v>3905066</v>
      </c>
      <c r="L19" s="4">
        <v>4019956</v>
      </c>
      <c r="M19" s="4">
        <v>4181150</v>
      </c>
      <c r="N19" s="4">
        <v>4331740</v>
      </c>
      <c r="O19" s="4">
        <v>4427313</v>
      </c>
      <c r="P19" s="4">
        <v>4519398</v>
      </c>
      <c r="Q19" s="4">
        <v>4612329</v>
      </c>
      <c r="R19" s="4">
        <v>4706097</v>
      </c>
      <c r="S19" s="4">
        <v>4796631</v>
      </c>
      <c r="T19" s="4">
        <v>4889391</v>
      </c>
      <c r="U19" s="4">
        <v>4985289</v>
      </c>
      <c r="V19" s="4">
        <v>5087584</v>
      </c>
      <c r="W19" s="4">
        <v>5193416</v>
      </c>
      <c r="X19" s="4">
        <v>5302681</v>
      </c>
    </row>
    <row r="20" spans="1:24" x14ac:dyDescent="0.35">
      <c r="A20" s="4" t="s">
        <v>111</v>
      </c>
      <c r="B20" s="4">
        <v>16216431</v>
      </c>
      <c r="C20" s="4">
        <v>16709665</v>
      </c>
      <c r="D20" s="4">
        <v>17211934</v>
      </c>
      <c r="E20" s="4">
        <v>17724310</v>
      </c>
      <c r="F20" s="4">
        <v>18250774</v>
      </c>
      <c r="G20" s="4">
        <v>18792171</v>
      </c>
      <c r="H20" s="4">
        <v>19350299</v>
      </c>
      <c r="I20" s="4">
        <v>19924958</v>
      </c>
      <c r="J20" s="4">
        <v>20513599</v>
      </c>
      <c r="K20" s="4">
        <v>21117092</v>
      </c>
      <c r="L20" s="4">
        <v>21731053</v>
      </c>
      <c r="M20" s="4">
        <v>22348158</v>
      </c>
      <c r="N20" s="4">
        <v>22966240</v>
      </c>
      <c r="O20" s="4">
        <v>23588073</v>
      </c>
      <c r="P20" s="4">
        <v>24215976</v>
      </c>
      <c r="Q20" s="4">
        <v>24850912</v>
      </c>
      <c r="R20" s="4">
        <v>25501941</v>
      </c>
      <c r="S20" s="4">
        <v>26169542</v>
      </c>
      <c r="T20" s="4">
        <v>26846541</v>
      </c>
      <c r="U20" s="4">
        <v>27533134</v>
      </c>
      <c r="V20" s="4">
        <v>28225177</v>
      </c>
      <c r="W20" s="4">
        <v>28915653</v>
      </c>
      <c r="X20" s="4">
        <v>29611714</v>
      </c>
    </row>
    <row r="21" spans="1:24" x14ac:dyDescent="0.35">
      <c r="A21" s="4" t="s">
        <v>112</v>
      </c>
      <c r="B21" s="4">
        <v>11229387</v>
      </c>
      <c r="C21" s="4">
        <v>11498818</v>
      </c>
      <c r="D21" s="4">
        <v>11784498</v>
      </c>
      <c r="E21" s="4">
        <v>12087965</v>
      </c>
      <c r="F21" s="4">
        <v>12411342</v>
      </c>
      <c r="G21" s="4">
        <v>12755648</v>
      </c>
      <c r="H21" s="4">
        <v>13118307</v>
      </c>
      <c r="I21" s="4">
        <v>13495463</v>
      </c>
      <c r="J21" s="4">
        <v>13889423</v>
      </c>
      <c r="K21" s="4">
        <v>14298932</v>
      </c>
      <c r="L21" s="4">
        <v>14718422</v>
      </c>
      <c r="M21" s="4">
        <v>15146094</v>
      </c>
      <c r="N21" s="4">
        <v>15581251</v>
      </c>
      <c r="O21" s="4">
        <v>16024775</v>
      </c>
      <c r="P21" s="4">
        <v>16477966</v>
      </c>
      <c r="Q21" s="4">
        <v>16938942</v>
      </c>
      <c r="R21" s="4">
        <v>17405624</v>
      </c>
      <c r="S21" s="4">
        <v>17881167</v>
      </c>
      <c r="T21" s="4">
        <v>18367883</v>
      </c>
      <c r="U21" s="4">
        <v>18867337</v>
      </c>
      <c r="V21" s="4">
        <v>19377061</v>
      </c>
      <c r="W21" s="4">
        <v>19889742</v>
      </c>
      <c r="X21" s="4">
        <v>20405317</v>
      </c>
    </row>
    <row r="22" spans="1:24" x14ac:dyDescent="0.35">
      <c r="A22" s="4" t="s">
        <v>113</v>
      </c>
      <c r="B22" s="4">
        <v>11239101</v>
      </c>
      <c r="C22" s="4">
        <v>11583824</v>
      </c>
      <c r="D22" s="4">
        <v>11952660</v>
      </c>
      <c r="E22" s="4">
        <v>12342165</v>
      </c>
      <c r="F22" s="4">
        <v>12751995</v>
      </c>
      <c r="G22" s="4">
        <v>13180551</v>
      </c>
      <c r="H22" s="4">
        <v>13623541</v>
      </c>
      <c r="I22" s="4">
        <v>14080912</v>
      </c>
      <c r="J22" s="4">
        <v>14551117</v>
      </c>
      <c r="K22" s="4">
        <v>15032635</v>
      </c>
      <c r="L22" s="4">
        <v>15529181</v>
      </c>
      <c r="M22" s="4">
        <v>16039734</v>
      </c>
      <c r="N22" s="4">
        <v>16514687</v>
      </c>
      <c r="O22" s="4">
        <v>17004033</v>
      </c>
      <c r="P22" s="4">
        <v>17551814</v>
      </c>
      <c r="Q22" s="4">
        <v>18112907</v>
      </c>
      <c r="R22" s="4">
        <v>18700106</v>
      </c>
      <c r="S22" s="4">
        <v>19311355</v>
      </c>
      <c r="T22" s="4">
        <v>19934298</v>
      </c>
      <c r="U22" s="4">
        <v>20567424</v>
      </c>
      <c r="V22" s="4">
        <v>21224040</v>
      </c>
      <c r="W22" s="4">
        <v>21904983</v>
      </c>
      <c r="X22" s="4">
        <v>22593590</v>
      </c>
    </row>
    <row r="23" spans="1:24" x14ac:dyDescent="0.35">
      <c r="A23" s="4" t="s">
        <v>114</v>
      </c>
      <c r="B23" s="4">
        <v>2695003</v>
      </c>
      <c r="C23" s="4">
        <v>2761823</v>
      </c>
      <c r="D23" s="4">
        <v>2821703</v>
      </c>
      <c r="E23" s="4">
        <v>2883326</v>
      </c>
      <c r="F23" s="4">
        <v>2946575</v>
      </c>
      <c r="G23" s="4">
        <v>3012360</v>
      </c>
      <c r="H23" s="4">
        <v>3081229</v>
      </c>
      <c r="I23" s="4">
        <v>3153508</v>
      </c>
      <c r="J23" s="4">
        <v>3233336</v>
      </c>
      <c r="K23" s="4">
        <v>3322616</v>
      </c>
      <c r="L23" s="4">
        <v>3419461</v>
      </c>
      <c r="M23" s="4">
        <v>3524249</v>
      </c>
      <c r="N23" s="4">
        <v>3636113</v>
      </c>
      <c r="O23" s="4">
        <v>3742959</v>
      </c>
      <c r="P23" s="4">
        <v>3843174</v>
      </c>
      <c r="Q23" s="4">
        <v>3946220</v>
      </c>
      <c r="R23" s="4">
        <v>4051890</v>
      </c>
      <c r="S23" s="4">
        <v>4160015</v>
      </c>
      <c r="T23" s="4">
        <v>4270712</v>
      </c>
      <c r="U23" s="4">
        <v>4383849</v>
      </c>
      <c r="V23" s="4">
        <v>4498604</v>
      </c>
      <c r="W23" s="4">
        <v>4614974</v>
      </c>
      <c r="X23" s="4">
        <v>4736139</v>
      </c>
    </row>
    <row r="24" spans="1:24" x14ac:dyDescent="0.35">
      <c r="A24" s="4" t="s">
        <v>115</v>
      </c>
      <c r="B24" s="4">
        <v>17768505</v>
      </c>
      <c r="C24" s="4">
        <v>18220716</v>
      </c>
      <c r="D24" s="4">
        <v>18694946</v>
      </c>
      <c r="E24" s="4">
        <v>19186754</v>
      </c>
      <c r="F24" s="4">
        <v>19694411</v>
      </c>
      <c r="G24" s="4">
        <v>20211114</v>
      </c>
      <c r="H24" s="4">
        <v>20735982</v>
      </c>
      <c r="I24" s="4">
        <v>21280513</v>
      </c>
      <c r="J24" s="4">
        <v>21845571</v>
      </c>
      <c r="K24" s="4">
        <v>22436660</v>
      </c>
      <c r="L24" s="4">
        <v>23073723</v>
      </c>
      <c r="M24" s="4">
        <v>23760421</v>
      </c>
      <c r="N24" s="4">
        <v>24487611</v>
      </c>
      <c r="O24" s="4">
        <v>25251731</v>
      </c>
      <c r="P24" s="4">
        <v>26038704</v>
      </c>
      <c r="Q24" s="4">
        <v>26843246</v>
      </c>
      <c r="R24" s="4">
        <v>27696493</v>
      </c>
      <c r="S24" s="4">
        <v>28569441</v>
      </c>
      <c r="T24" s="4">
        <v>29423878</v>
      </c>
      <c r="U24" s="4">
        <v>30285595</v>
      </c>
      <c r="V24" s="4">
        <v>31178239</v>
      </c>
      <c r="W24" s="4">
        <v>32077072</v>
      </c>
      <c r="X24" s="4">
        <v>32969518</v>
      </c>
    </row>
    <row r="25" spans="1:24" x14ac:dyDescent="0.35">
      <c r="A25" s="4" t="s">
        <v>116</v>
      </c>
      <c r="B25" s="4">
        <v>11622665</v>
      </c>
      <c r="C25" s="4">
        <v>12031430</v>
      </c>
      <c r="D25" s="4">
        <v>12456517</v>
      </c>
      <c r="E25" s="4">
        <v>12900790</v>
      </c>
      <c r="F25" s="4">
        <v>13366885</v>
      </c>
      <c r="G25" s="4">
        <v>13855221</v>
      </c>
      <c r="H25" s="4">
        <v>14365168</v>
      </c>
      <c r="I25" s="4">
        <v>14897873</v>
      </c>
      <c r="J25" s="4">
        <v>15455175</v>
      </c>
      <c r="K25" s="4">
        <v>16037915</v>
      </c>
      <c r="L25" s="4">
        <v>16647543</v>
      </c>
      <c r="M25" s="4">
        <v>17283112</v>
      </c>
      <c r="N25" s="4">
        <v>17954407</v>
      </c>
      <c r="O25" s="4">
        <v>18653199</v>
      </c>
      <c r="P25" s="4">
        <v>19372014</v>
      </c>
      <c r="Q25" s="4">
        <v>20128124</v>
      </c>
      <c r="R25" s="4">
        <v>20921743</v>
      </c>
      <c r="S25" s="4">
        <v>21737922</v>
      </c>
      <c r="T25" s="4">
        <v>22577058</v>
      </c>
      <c r="U25" s="4">
        <v>23443393</v>
      </c>
      <c r="V25" s="4">
        <v>24333639</v>
      </c>
      <c r="W25" s="4">
        <v>25252722</v>
      </c>
      <c r="X25" s="4">
        <v>26207977</v>
      </c>
    </row>
    <row r="26" spans="1:24" x14ac:dyDescent="0.35">
      <c r="A26" s="4" t="s">
        <v>117</v>
      </c>
      <c r="B26" s="4">
        <v>8109989</v>
      </c>
      <c r="C26" s="4">
        <v>8223941</v>
      </c>
      <c r="D26" s="4">
        <v>8372306</v>
      </c>
      <c r="E26" s="4">
        <v>8567992</v>
      </c>
      <c r="F26" s="4">
        <v>8791853</v>
      </c>
      <c r="G26" s="4">
        <v>9026299</v>
      </c>
      <c r="H26" s="4">
        <v>9270066</v>
      </c>
      <c r="I26" s="4">
        <v>9523168</v>
      </c>
      <c r="J26" s="4">
        <v>9781996</v>
      </c>
      <c r="K26" s="4">
        <v>10043737</v>
      </c>
      <c r="L26" s="4">
        <v>10309031</v>
      </c>
      <c r="M26" s="4">
        <v>10576932</v>
      </c>
      <c r="N26" s="4">
        <v>10840334</v>
      </c>
      <c r="O26" s="4">
        <v>11101350</v>
      </c>
      <c r="P26" s="4">
        <v>11368451</v>
      </c>
      <c r="Q26" s="4">
        <v>11642959</v>
      </c>
      <c r="R26" s="4">
        <v>11930899</v>
      </c>
      <c r="S26" s="4">
        <v>12230339</v>
      </c>
      <c r="T26" s="4">
        <v>12531808</v>
      </c>
      <c r="U26" s="4">
        <v>12835028</v>
      </c>
      <c r="V26" s="4">
        <v>13146362</v>
      </c>
      <c r="W26" s="4">
        <v>13461888</v>
      </c>
      <c r="X26" s="4">
        <v>13776698</v>
      </c>
    </row>
    <row r="27" spans="1:24" x14ac:dyDescent="0.35">
      <c r="A27" s="4" t="s">
        <v>118</v>
      </c>
      <c r="B27" s="4">
        <v>143714</v>
      </c>
      <c r="C27" s="4">
        <v>146258</v>
      </c>
      <c r="D27" s="4">
        <v>149841</v>
      </c>
      <c r="E27" s="4">
        <v>153762</v>
      </c>
      <c r="F27" s="4">
        <v>157697</v>
      </c>
      <c r="G27" s="4">
        <v>161680</v>
      </c>
      <c r="H27" s="4">
        <v>165725</v>
      </c>
      <c r="I27" s="4">
        <v>169845</v>
      </c>
      <c r="J27" s="4">
        <v>174004</v>
      </c>
      <c r="K27" s="4">
        <v>178128</v>
      </c>
      <c r="L27" s="4">
        <v>182138</v>
      </c>
      <c r="M27" s="4">
        <v>186044</v>
      </c>
      <c r="N27" s="4">
        <v>189924</v>
      </c>
      <c r="O27" s="4">
        <v>193757</v>
      </c>
      <c r="P27" s="4">
        <v>197497</v>
      </c>
      <c r="Q27" s="4">
        <v>201124</v>
      </c>
      <c r="R27" s="4">
        <v>204632</v>
      </c>
      <c r="S27" s="4">
        <v>208036</v>
      </c>
      <c r="T27" s="4">
        <v>211344</v>
      </c>
      <c r="U27" s="4">
        <v>214599</v>
      </c>
      <c r="V27" s="4">
        <v>218641</v>
      </c>
      <c r="W27" s="4">
        <v>223107</v>
      </c>
      <c r="X27" s="4">
        <v>227380</v>
      </c>
    </row>
    <row r="28" spans="1:24" x14ac:dyDescent="0.35">
      <c r="A28" s="4" t="s">
        <v>119</v>
      </c>
      <c r="B28" s="4">
        <v>9704287</v>
      </c>
      <c r="C28" s="4">
        <v>9938027</v>
      </c>
      <c r="D28" s="4">
        <v>10180950</v>
      </c>
      <c r="E28" s="4">
        <v>10434504</v>
      </c>
      <c r="F28" s="4">
        <v>10698691</v>
      </c>
      <c r="G28" s="4">
        <v>10974057</v>
      </c>
      <c r="H28" s="4">
        <v>11263387</v>
      </c>
      <c r="I28" s="4">
        <v>11563869</v>
      </c>
      <c r="J28" s="4">
        <v>11872929</v>
      </c>
      <c r="K28" s="4">
        <v>12195029</v>
      </c>
      <c r="L28" s="4">
        <v>12530121</v>
      </c>
      <c r="M28" s="4">
        <v>12875880</v>
      </c>
      <c r="N28" s="4">
        <v>13231833</v>
      </c>
      <c r="O28" s="4">
        <v>13595566</v>
      </c>
      <c r="P28" s="4">
        <v>13970308</v>
      </c>
      <c r="Q28" s="4">
        <v>14356181</v>
      </c>
      <c r="R28" s="4">
        <v>14751356</v>
      </c>
      <c r="S28" s="4">
        <v>15157793</v>
      </c>
      <c r="T28" s="4">
        <v>15574909</v>
      </c>
      <c r="U28" s="4">
        <v>16000781</v>
      </c>
      <c r="V28" s="4">
        <v>16436120</v>
      </c>
      <c r="W28" s="4">
        <v>16876720</v>
      </c>
      <c r="X28" s="4">
        <v>17316449</v>
      </c>
    </row>
    <row r="29" spans="1:24" x14ac:dyDescent="0.35">
      <c r="A29" s="4" t="s">
        <v>120</v>
      </c>
      <c r="B29" s="4">
        <v>4584067</v>
      </c>
      <c r="C29" s="4">
        <v>4857096</v>
      </c>
      <c r="D29" s="4">
        <v>5140113</v>
      </c>
      <c r="E29" s="4">
        <v>5350907</v>
      </c>
      <c r="F29" s="4">
        <v>5533329</v>
      </c>
      <c r="G29" s="4">
        <v>5683334</v>
      </c>
      <c r="H29" s="4">
        <v>5809774</v>
      </c>
      <c r="I29" s="4">
        <v>5939163</v>
      </c>
      <c r="J29" s="4">
        <v>6090860</v>
      </c>
      <c r="K29" s="4">
        <v>6259842</v>
      </c>
      <c r="L29" s="4">
        <v>6436698</v>
      </c>
      <c r="M29" s="4">
        <v>6612385</v>
      </c>
      <c r="N29" s="4">
        <v>6788587</v>
      </c>
      <c r="O29" s="4">
        <v>6964859</v>
      </c>
      <c r="P29" s="4">
        <v>7140688</v>
      </c>
      <c r="Q29" s="4">
        <v>7314773</v>
      </c>
      <c r="R29" s="4">
        <v>7493913</v>
      </c>
      <c r="S29" s="4">
        <v>7677565</v>
      </c>
      <c r="T29" s="4">
        <v>7861281</v>
      </c>
      <c r="U29" s="4">
        <v>8046828</v>
      </c>
      <c r="V29" s="4">
        <v>8233970</v>
      </c>
      <c r="W29" s="4">
        <v>8420641</v>
      </c>
      <c r="X29" s="4">
        <v>8605718</v>
      </c>
    </row>
    <row r="30" spans="1:24" x14ac:dyDescent="0.35">
      <c r="A30" s="4" t="s">
        <v>137</v>
      </c>
      <c r="B30" s="4">
        <v>429978</v>
      </c>
      <c r="C30" s="4">
        <v>440395</v>
      </c>
      <c r="D30" s="4">
        <v>450760</v>
      </c>
      <c r="E30" s="4">
        <v>461216</v>
      </c>
      <c r="F30" s="4">
        <v>471785</v>
      </c>
      <c r="G30" s="4">
        <v>482486</v>
      </c>
      <c r="H30" s="4">
        <v>493430</v>
      </c>
      <c r="I30" s="4">
        <v>504619</v>
      </c>
      <c r="J30" s="4">
        <v>516001</v>
      </c>
      <c r="K30" s="4">
        <v>527833</v>
      </c>
      <c r="L30" s="4">
        <v>540394</v>
      </c>
      <c r="M30" s="4">
        <v>553721</v>
      </c>
      <c r="N30" s="4">
        <v>567763</v>
      </c>
      <c r="O30" s="4">
        <v>582365</v>
      </c>
      <c r="P30" s="4">
        <v>597375</v>
      </c>
      <c r="Q30" s="4">
        <v>612660</v>
      </c>
      <c r="R30" s="4">
        <v>628102</v>
      </c>
      <c r="S30" s="4">
        <v>643634</v>
      </c>
      <c r="T30" s="4">
        <v>659249</v>
      </c>
      <c r="U30" s="4">
        <v>674993</v>
      </c>
      <c r="V30" s="4">
        <v>691191</v>
      </c>
      <c r="W30" s="4">
        <v>707851</v>
      </c>
      <c r="X30" s="4">
        <v>724273</v>
      </c>
    </row>
    <row r="31" spans="1:24" x14ac:dyDescent="0.35">
      <c r="A31" s="4" t="s">
        <v>121</v>
      </c>
      <c r="B31" s="4">
        <v>8721465</v>
      </c>
      <c r="C31" s="4">
        <v>9070747</v>
      </c>
      <c r="D31" s="4">
        <v>9411103</v>
      </c>
      <c r="E31" s="4">
        <v>9758281</v>
      </c>
      <c r="F31" s="4">
        <v>10117354</v>
      </c>
      <c r="G31" s="4">
        <v>10467292</v>
      </c>
      <c r="H31" s="4">
        <v>10784973</v>
      </c>
      <c r="I31" s="4">
        <v>11118092</v>
      </c>
      <c r="J31" s="4">
        <v>11444870</v>
      </c>
      <c r="K31" s="4">
        <v>11730037</v>
      </c>
      <c r="L31" s="4">
        <v>12026649</v>
      </c>
      <c r="M31" s="4">
        <v>12216837</v>
      </c>
      <c r="N31" s="4">
        <v>12440326</v>
      </c>
      <c r="O31" s="4">
        <v>12852485</v>
      </c>
      <c r="P31" s="4">
        <v>13309235</v>
      </c>
      <c r="Q31" s="4">
        <v>13763906</v>
      </c>
      <c r="R31" s="4">
        <v>14292847</v>
      </c>
      <c r="S31" s="4">
        <v>14864221</v>
      </c>
      <c r="T31" s="4">
        <v>15411094</v>
      </c>
      <c r="U31" s="4">
        <v>15981300</v>
      </c>
      <c r="V31" s="4">
        <v>16537016</v>
      </c>
      <c r="W31" s="4">
        <v>17065581</v>
      </c>
      <c r="X31" s="4">
        <v>17597511</v>
      </c>
    </row>
    <row r="32" spans="1:24" x14ac:dyDescent="0.35">
      <c r="A32" s="4" t="s">
        <v>122</v>
      </c>
      <c r="B32" s="4">
        <v>6114440</v>
      </c>
      <c r="C32" s="4">
        <v>6394431</v>
      </c>
      <c r="D32" s="4">
        <v>6686100</v>
      </c>
      <c r="E32" s="4">
        <v>6992367</v>
      </c>
      <c r="F32" s="4">
        <v>7317118</v>
      </c>
      <c r="G32" s="4">
        <v>7662654</v>
      </c>
      <c r="H32" s="4">
        <v>8029517</v>
      </c>
      <c r="I32" s="4">
        <v>8417823</v>
      </c>
      <c r="J32" s="4">
        <v>8823888</v>
      </c>
      <c r="K32" s="4">
        <v>9229227</v>
      </c>
      <c r="L32" s="4">
        <v>9714419</v>
      </c>
      <c r="M32" s="4">
        <v>10243050</v>
      </c>
      <c r="N32" s="4">
        <v>10701604</v>
      </c>
      <c r="O32" s="4">
        <v>11106031</v>
      </c>
      <c r="P32" s="4">
        <v>11213284</v>
      </c>
      <c r="Q32" s="4">
        <v>11194299</v>
      </c>
      <c r="R32" s="4">
        <v>11066105</v>
      </c>
      <c r="S32" s="4">
        <v>10658226</v>
      </c>
      <c r="T32" s="4">
        <v>10395329</v>
      </c>
      <c r="U32" s="4">
        <v>10447666</v>
      </c>
      <c r="V32" s="4">
        <v>10606227</v>
      </c>
      <c r="W32" s="4">
        <v>10748272</v>
      </c>
      <c r="X32" s="4">
        <v>10913164</v>
      </c>
    </row>
    <row r="33" spans="1:24" x14ac:dyDescent="0.35">
      <c r="A33" s="4" t="s">
        <v>123</v>
      </c>
      <c r="B33" s="4">
        <v>26298773</v>
      </c>
      <c r="C33" s="4">
        <v>26947253</v>
      </c>
      <c r="D33" s="4">
        <v>27570318</v>
      </c>
      <c r="E33" s="4">
        <v>28188977</v>
      </c>
      <c r="F33" s="4">
        <v>28831550</v>
      </c>
      <c r="G33" s="4">
        <v>29540577</v>
      </c>
      <c r="H33" s="4">
        <v>30332968</v>
      </c>
      <c r="I33" s="4">
        <v>31191163</v>
      </c>
      <c r="J33" s="4">
        <v>32065241</v>
      </c>
      <c r="K33" s="4">
        <v>32948155</v>
      </c>
      <c r="L33" s="4">
        <v>33739933</v>
      </c>
      <c r="M33" s="4">
        <v>34419624</v>
      </c>
      <c r="N33" s="4">
        <v>35159792</v>
      </c>
      <c r="O33" s="4">
        <v>35990704</v>
      </c>
      <c r="P33" s="4">
        <v>37003245</v>
      </c>
      <c r="Q33" s="4">
        <v>38171178</v>
      </c>
      <c r="R33" s="4">
        <v>39377169</v>
      </c>
      <c r="S33" s="4">
        <v>40679828</v>
      </c>
      <c r="T33" s="4">
        <v>41999059</v>
      </c>
      <c r="U33" s="4">
        <v>43232093</v>
      </c>
      <c r="V33" s="4">
        <v>44440486</v>
      </c>
      <c r="W33" s="4">
        <v>45657202</v>
      </c>
      <c r="X33" s="4">
        <v>46874204</v>
      </c>
    </row>
    <row r="34" spans="1:24" x14ac:dyDescent="0.35">
      <c r="A34" s="4" t="s">
        <v>125</v>
      </c>
      <c r="B34" s="4">
        <v>24020697</v>
      </c>
      <c r="C34" s="4">
        <v>24763325</v>
      </c>
      <c r="D34" s="4">
        <v>25545090</v>
      </c>
      <c r="E34" s="4">
        <v>26354736</v>
      </c>
      <c r="F34" s="4">
        <v>27146084</v>
      </c>
      <c r="G34" s="4">
        <v>27946588</v>
      </c>
      <c r="H34" s="4">
        <v>28773227</v>
      </c>
      <c r="I34" s="4">
        <v>29629804</v>
      </c>
      <c r="J34" s="4">
        <v>30509862</v>
      </c>
      <c r="K34" s="4">
        <v>31412520</v>
      </c>
      <c r="L34" s="4">
        <v>32341728</v>
      </c>
      <c r="M34" s="4">
        <v>33295738</v>
      </c>
      <c r="N34" s="4">
        <v>34273295</v>
      </c>
      <c r="O34" s="4">
        <v>35273570</v>
      </c>
      <c r="P34" s="4">
        <v>36336539</v>
      </c>
      <c r="Q34" s="4">
        <v>37477356</v>
      </c>
      <c r="R34" s="4">
        <v>38748299</v>
      </c>
      <c r="S34" s="4">
        <v>40127085</v>
      </c>
      <c r="T34" s="4">
        <v>41515395</v>
      </c>
      <c r="U34" s="4">
        <v>42949080</v>
      </c>
      <c r="V34" s="4">
        <v>44404611</v>
      </c>
      <c r="W34" s="4">
        <v>45853778</v>
      </c>
      <c r="X34" s="4">
        <v>47249585</v>
      </c>
    </row>
    <row r="35" spans="1:24" x14ac:dyDescent="0.35">
      <c r="A35" s="4" t="s">
        <v>410</v>
      </c>
      <c r="B35" s="4">
        <v>34463704</v>
      </c>
      <c r="C35" s="4">
        <v>35414469</v>
      </c>
      <c r="D35" s="4">
        <v>36353531</v>
      </c>
      <c r="E35" s="4">
        <v>37333918</v>
      </c>
      <c r="F35" s="4">
        <v>38360879</v>
      </c>
      <c r="G35" s="4">
        <v>39439505</v>
      </c>
      <c r="H35" s="4">
        <v>40562052</v>
      </c>
      <c r="I35" s="4">
        <v>41716497</v>
      </c>
      <c r="J35" s="4">
        <v>42870884</v>
      </c>
      <c r="K35" s="4">
        <v>43957933</v>
      </c>
      <c r="L35" s="4">
        <v>45110527</v>
      </c>
      <c r="M35" s="4">
        <v>46416031</v>
      </c>
      <c r="N35" s="4">
        <v>47786137</v>
      </c>
      <c r="O35" s="4">
        <v>49253643</v>
      </c>
      <c r="P35" s="4">
        <v>50814552</v>
      </c>
      <c r="Q35" s="4">
        <v>52542823</v>
      </c>
      <c r="R35" s="4">
        <v>54401802</v>
      </c>
      <c r="S35" s="4">
        <v>56267032</v>
      </c>
      <c r="T35" s="4">
        <v>58090443</v>
      </c>
      <c r="U35" s="4">
        <v>59872579</v>
      </c>
      <c r="V35" s="4">
        <v>61704518</v>
      </c>
      <c r="W35" s="4">
        <v>63588334</v>
      </c>
      <c r="X35" s="4">
        <v>65497748</v>
      </c>
    </row>
    <row r="36" spans="1:24" x14ac:dyDescent="0.35">
      <c r="A36" s="4" t="s">
        <v>127</v>
      </c>
      <c r="B36" s="4">
        <v>9891136</v>
      </c>
      <c r="C36" s="4">
        <v>10191964</v>
      </c>
      <c r="D36" s="4">
        <v>10508294</v>
      </c>
      <c r="E36" s="4">
        <v>10837973</v>
      </c>
      <c r="F36" s="4">
        <v>11188040</v>
      </c>
      <c r="G36" s="4">
        <v>11564870</v>
      </c>
      <c r="H36" s="4">
        <v>11971567</v>
      </c>
      <c r="I36" s="4">
        <v>12402073</v>
      </c>
      <c r="J36" s="4">
        <v>12852966</v>
      </c>
      <c r="K36" s="4">
        <v>13318087</v>
      </c>
      <c r="L36" s="4">
        <v>13792086</v>
      </c>
      <c r="M36" s="4">
        <v>14265814</v>
      </c>
      <c r="N36" s="4">
        <v>14744658</v>
      </c>
      <c r="O36" s="4">
        <v>15234976</v>
      </c>
      <c r="P36" s="4">
        <v>15737793</v>
      </c>
      <c r="Q36" s="4">
        <v>16248230</v>
      </c>
      <c r="R36" s="4">
        <v>16767761</v>
      </c>
      <c r="S36" s="4">
        <v>17298054</v>
      </c>
      <c r="T36" s="4">
        <v>17835893</v>
      </c>
      <c r="U36" s="4">
        <v>18380477</v>
      </c>
      <c r="V36" s="4">
        <v>18927715</v>
      </c>
      <c r="W36" s="4">
        <v>19473125</v>
      </c>
      <c r="X36" s="4">
        <v>20017675</v>
      </c>
    </row>
    <row r="37" spans="1:24" x14ac:dyDescent="0.35">
      <c r="A37" s="11" t="s">
        <v>128</v>
      </c>
      <c r="B37" s="8">
        <f>SUM(B38:B49)</f>
        <v>256813217</v>
      </c>
      <c r="C37" s="8">
        <f t="shared" ref="C37:X37" si="1">SUM(C38:C49)</f>
        <v>261697667</v>
      </c>
      <c r="D37" s="8">
        <f t="shared" si="1"/>
        <v>266722653</v>
      </c>
      <c r="E37" s="8">
        <f t="shared" si="1"/>
        <v>273044439</v>
      </c>
      <c r="F37" s="8">
        <f t="shared" si="1"/>
        <v>277587686</v>
      </c>
      <c r="G37" s="8">
        <f t="shared" si="1"/>
        <v>282064194</v>
      </c>
      <c r="H37" s="8">
        <f t="shared" si="1"/>
        <v>286712226</v>
      </c>
      <c r="I37" s="8">
        <f t="shared" si="1"/>
        <v>289778022</v>
      </c>
      <c r="J37" s="8">
        <f t="shared" si="1"/>
        <v>292810034</v>
      </c>
      <c r="K37" s="8">
        <f t="shared" si="1"/>
        <v>297250798</v>
      </c>
      <c r="L37" s="8">
        <f t="shared" si="1"/>
        <v>300626064</v>
      </c>
      <c r="M37" s="8">
        <f t="shared" si="1"/>
        <v>305276499</v>
      </c>
      <c r="N37" s="8">
        <f t="shared" si="1"/>
        <v>310083248</v>
      </c>
      <c r="O37" s="8">
        <f t="shared" si="1"/>
        <v>314752563</v>
      </c>
      <c r="P37" s="8">
        <f t="shared" si="1"/>
        <v>319550773</v>
      </c>
      <c r="Q37" s="8">
        <f t="shared" si="1"/>
        <v>324258591</v>
      </c>
      <c r="R37" s="8">
        <f t="shared" si="1"/>
        <v>328911481</v>
      </c>
      <c r="S37" s="8">
        <f t="shared" si="1"/>
        <v>333752360</v>
      </c>
      <c r="T37" s="8">
        <f t="shared" si="1"/>
        <v>338596583</v>
      </c>
      <c r="U37" s="8">
        <f t="shared" si="1"/>
        <v>343466784</v>
      </c>
      <c r="V37" s="8">
        <f t="shared" si="1"/>
        <v>347645584</v>
      </c>
      <c r="W37" s="8">
        <f t="shared" si="1"/>
        <v>352874613</v>
      </c>
      <c r="X37" s="8">
        <f t="shared" si="1"/>
        <v>357840156</v>
      </c>
    </row>
    <row r="38" spans="1:24" x14ac:dyDescent="0.35">
      <c r="A38" s="4" t="s">
        <v>129</v>
      </c>
      <c r="B38" s="4">
        <v>19542982</v>
      </c>
      <c r="C38" s="4">
        <v>19688632</v>
      </c>
      <c r="D38" s="4">
        <v>21000256</v>
      </c>
      <c r="E38" s="4">
        <v>22645130</v>
      </c>
      <c r="F38" s="4">
        <v>23553551</v>
      </c>
      <c r="G38" s="4">
        <v>24411191</v>
      </c>
      <c r="H38" s="4">
        <v>25442944</v>
      </c>
      <c r="I38" s="4">
        <v>25903301</v>
      </c>
      <c r="J38" s="4">
        <v>26427199</v>
      </c>
      <c r="K38" s="4">
        <v>27385307</v>
      </c>
      <c r="L38" s="4">
        <v>28189672</v>
      </c>
      <c r="M38" s="4">
        <v>29249157</v>
      </c>
      <c r="N38" s="4">
        <v>30466479</v>
      </c>
      <c r="O38" s="4">
        <v>31541209</v>
      </c>
      <c r="P38" s="4">
        <v>32716210</v>
      </c>
      <c r="Q38" s="4">
        <v>33753499</v>
      </c>
      <c r="R38" s="4">
        <v>34636207</v>
      </c>
      <c r="S38" s="4">
        <v>35643418</v>
      </c>
      <c r="T38" s="4">
        <v>36686784</v>
      </c>
      <c r="U38" s="4">
        <v>37769499</v>
      </c>
      <c r="V38" s="4">
        <v>38972230</v>
      </c>
      <c r="W38" s="4">
        <v>40099462</v>
      </c>
      <c r="X38" s="4">
        <v>41128771</v>
      </c>
    </row>
    <row r="39" spans="1:24" x14ac:dyDescent="0.35">
      <c r="A39" s="4" t="s">
        <v>130</v>
      </c>
      <c r="B39" s="127">
        <v>129000000</v>
      </c>
      <c r="C39" s="127">
        <v>132000000</v>
      </c>
      <c r="D39" s="127">
        <v>134000000</v>
      </c>
      <c r="E39" s="127">
        <v>137000000</v>
      </c>
      <c r="F39" s="127">
        <v>139000000</v>
      </c>
      <c r="G39" s="127">
        <v>141000000</v>
      </c>
      <c r="H39" s="127">
        <v>143000000</v>
      </c>
      <c r="I39" s="127">
        <v>144000000</v>
      </c>
      <c r="J39" s="127">
        <v>145000000</v>
      </c>
      <c r="K39" s="127">
        <v>147000000</v>
      </c>
      <c r="L39" s="127">
        <v>148000000</v>
      </c>
      <c r="M39" s="127">
        <v>150000000</v>
      </c>
      <c r="N39" s="127">
        <v>152000000</v>
      </c>
      <c r="O39" s="127">
        <v>154000000</v>
      </c>
      <c r="P39" s="127">
        <v>156000000</v>
      </c>
      <c r="Q39" s="127">
        <v>158000000</v>
      </c>
      <c r="R39" s="127">
        <v>160000000</v>
      </c>
      <c r="S39" s="127">
        <v>162000000</v>
      </c>
      <c r="T39" s="127">
        <v>164000000</v>
      </c>
      <c r="U39" s="127">
        <v>166000000</v>
      </c>
      <c r="V39" s="127">
        <v>167000000</v>
      </c>
      <c r="W39" s="127">
        <v>169000000</v>
      </c>
      <c r="X39" s="127">
        <v>171000000</v>
      </c>
    </row>
    <row r="40" spans="1:24" x14ac:dyDescent="0.35">
      <c r="A40" s="4" t="s">
        <v>131</v>
      </c>
      <c r="B40" s="4">
        <v>587207</v>
      </c>
      <c r="C40" s="4">
        <v>603234</v>
      </c>
      <c r="D40" s="4">
        <v>619048</v>
      </c>
      <c r="E40" s="4">
        <v>634627</v>
      </c>
      <c r="F40" s="4">
        <v>649991</v>
      </c>
      <c r="G40" s="4">
        <v>663323</v>
      </c>
      <c r="H40" s="4">
        <v>673260</v>
      </c>
      <c r="I40" s="4">
        <v>681614</v>
      </c>
      <c r="J40" s="4">
        <v>689737</v>
      </c>
      <c r="K40" s="4">
        <v>697678</v>
      </c>
      <c r="L40" s="4">
        <v>705516</v>
      </c>
      <c r="M40" s="4">
        <v>713331</v>
      </c>
      <c r="N40" s="4">
        <v>721145</v>
      </c>
      <c r="O40" s="4">
        <v>728889</v>
      </c>
      <c r="P40" s="4">
        <v>736357</v>
      </c>
      <c r="Q40" s="4">
        <v>743274</v>
      </c>
      <c r="R40" s="4">
        <v>749761</v>
      </c>
      <c r="S40" s="4">
        <v>756121</v>
      </c>
      <c r="T40" s="4">
        <v>762096</v>
      </c>
      <c r="U40" s="4">
        <v>767459</v>
      </c>
      <c r="V40" s="4">
        <v>772506</v>
      </c>
      <c r="W40" s="4">
        <v>777486</v>
      </c>
      <c r="X40" s="4">
        <v>782455</v>
      </c>
    </row>
    <row r="41" spans="1:24" x14ac:dyDescent="0.35">
      <c r="A41" s="4" t="s">
        <v>132</v>
      </c>
      <c r="B41" s="4">
        <v>12118841</v>
      </c>
      <c r="C41" s="4">
        <v>12338192</v>
      </c>
      <c r="D41" s="4">
        <v>12561779</v>
      </c>
      <c r="E41" s="4">
        <v>12787710</v>
      </c>
      <c r="F41" s="4">
        <v>13016371</v>
      </c>
      <c r="G41" s="4">
        <v>13246583</v>
      </c>
      <c r="H41" s="4">
        <v>13477779</v>
      </c>
      <c r="I41" s="4">
        <v>13714791</v>
      </c>
      <c r="J41" s="4">
        <v>13943888</v>
      </c>
      <c r="K41" s="4">
        <v>14155740</v>
      </c>
      <c r="L41" s="4">
        <v>14363532</v>
      </c>
      <c r="M41" s="4">
        <v>14573885</v>
      </c>
      <c r="N41" s="4">
        <v>14786640</v>
      </c>
      <c r="O41" s="4">
        <v>14999683</v>
      </c>
      <c r="P41" s="4">
        <v>15210817</v>
      </c>
      <c r="Q41" s="4">
        <v>15417523</v>
      </c>
      <c r="R41" s="4">
        <v>15624584</v>
      </c>
      <c r="S41" s="4">
        <v>15830689</v>
      </c>
      <c r="T41" s="4">
        <v>16025238</v>
      </c>
      <c r="U41" s="4">
        <v>16207746</v>
      </c>
      <c r="V41" s="4">
        <v>16396860</v>
      </c>
      <c r="W41" s="4">
        <v>16589023</v>
      </c>
      <c r="X41" s="4">
        <v>16767842</v>
      </c>
    </row>
    <row r="42" spans="1:24" x14ac:dyDescent="0.35">
      <c r="A42" s="4" t="s">
        <v>133</v>
      </c>
      <c r="B42" s="4">
        <v>88826</v>
      </c>
      <c r="C42" s="4">
        <v>90531</v>
      </c>
      <c r="D42" s="4">
        <v>92400</v>
      </c>
      <c r="E42" s="4">
        <v>94302</v>
      </c>
      <c r="F42" s="4">
        <v>96224</v>
      </c>
      <c r="G42" s="4">
        <v>98164</v>
      </c>
      <c r="H42" s="4">
        <v>100083</v>
      </c>
      <c r="I42" s="4">
        <v>101998</v>
      </c>
      <c r="J42" s="4">
        <v>103966</v>
      </c>
      <c r="K42" s="4">
        <v>105996</v>
      </c>
      <c r="L42" s="4">
        <v>107995</v>
      </c>
      <c r="M42" s="4">
        <v>109871</v>
      </c>
      <c r="N42" s="4">
        <v>111618</v>
      </c>
      <c r="O42" s="4">
        <v>113311</v>
      </c>
      <c r="P42" s="4">
        <v>114985</v>
      </c>
      <c r="Q42" s="4">
        <v>116707</v>
      </c>
      <c r="R42" s="4">
        <v>118513</v>
      </c>
      <c r="S42" s="4">
        <v>120362</v>
      </c>
      <c r="T42" s="4">
        <v>122261</v>
      </c>
      <c r="U42" s="4">
        <v>124241</v>
      </c>
      <c r="V42" s="4">
        <v>126463</v>
      </c>
      <c r="W42" s="4">
        <v>128874</v>
      </c>
      <c r="X42" s="4">
        <v>131232</v>
      </c>
    </row>
    <row r="43" spans="1:24" x14ac:dyDescent="0.35">
      <c r="A43" s="4" t="s">
        <v>411</v>
      </c>
      <c r="B43" s="4">
        <v>5430853</v>
      </c>
      <c r="C43" s="4">
        <v>5519707</v>
      </c>
      <c r="D43" s="4">
        <v>5606101</v>
      </c>
      <c r="E43" s="4">
        <v>5689065</v>
      </c>
      <c r="F43" s="4">
        <v>5768167</v>
      </c>
      <c r="G43" s="4">
        <v>5852970</v>
      </c>
      <c r="H43" s="4">
        <v>5946593</v>
      </c>
      <c r="I43" s="4">
        <v>6041348</v>
      </c>
      <c r="J43" s="4">
        <v>6135861</v>
      </c>
      <c r="K43" s="4">
        <v>6229930</v>
      </c>
      <c r="L43" s="4">
        <v>6323418</v>
      </c>
      <c r="M43" s="4">
        <v>6416327</v>
      </c>
      <c r="N43" s="4">
        <v>6508803</v>
      </c>
      <c r="O43" s="4">
        <v>6600742</v>
      </c>
      <c r="P43" s="4">
        <v>6691454</v>
      </c>
      <c r="Q43" s="4">
        <v>6787419</v>
      </c>
      <c r="R43" s="4">
        <v>6891363</v>
      </c>
      <c r="S43" s="4">
        <v>6997917</v>
      </c>
      <c r="T43" s="4">
        <v>7105006</v>
      </c>
      <c r="U43" s="4">
        <v>7212053</v>
      </c>
      <c r="V43" s="4">
        <v>7319399</v>
      </c>
      <c r="W43" s="4">
        <v>7425057</v>
      </c>
      <c r="X43" s="4">
        <v>7529475</v>
      </c>
    </row>
    <row r="44" spans="1:24" x14ac:dyDescent="0.35">
      <c r="A44" s="4" t="s">
        <v>135</v>
      </c>
      <c r="B44" s="4">
        <v>45538332</v>
      </c>
      <c r="C44" s="4">
        <v>46014826</v>
      </c>
      <c r="D44" s="4">
        <v>46480230</v>
      </c>
      <c r="E44" s="4">
        <v>46924293</v>
      </c>
      <c r="F44" s="4">
        <v>47338446</v>
      </c>
      <c r="G44" s="4">
        <v>47724471</v>
      </c>
      <c r="H44" s="4">
        <v>48088274</v>
      </c>
      <c r="I44" s="4">
        <v>48445647</v>
      </c>
      <c r="J44" s="4">
        <v>48729486</v>
      </c>
      <c r="K44" s="4">
        <v>49015836</v>
      </c>
      <c r="L44" s="4">
        <v>49390988</v>
      </c>
      <c r="M44" s="4">
        <v>49794522</v>
      </c>
      <c r="N44" s="4">
        <v>50218185</v>
      </c>
      <c r="O44" s="4">
        <v>50648334</v>
      </c>
      <c r="P44" s="4">
        <v>51072436</v>
      </c>
      <c r="Q44" s="4">
        <v>51483949</v>
      </c>
      <c r="R44" s="4">
        <v>51892349</v>
      </c>
      <c r="S44" s="4">
        <v>52288341</v>
      </c>
      <c r="T44" s="4">
        <v>52666014</v>
      </c>
      <c r="U44" s="4">
        <v>53040212</v>
      </c>
      <c r="V44" s="4">
        <v>53423198</v>
      </c>
      <c r="W44" s="4">
        <v>53798084</v>
      </c>
      <c r="X44" s="4">
        <v>54179306</v>
      </c>
    </row>
    <row r="45" spans="1:24" x14ac:dyDescent="0.35">
      <c r="A45" s="4" t="s">
        <v>136</v>
      </c>
      <c r="B45" s="4">
        <v>24559500</v>
      </c>
      <c r="C45" s="4">
        <v>24956071</v>
      </c>
      <c r="D45" s="4">
        <v>25332178</v>
      </c>
      <c r="E45" s="4">
        <v>25682908</v>
      </c>
      <c r="F45" s="4">
        <v>26003965</v>
      </c>
      <c r="G45" s="4">
        <v>26285110</v>
      </c>
      <c r="H45" s="4">
        <v>26518971</v>
      </c>
      <c r="I45" s="4">
        <v>26713655</v>
      </c>
      <c r="J45" s="4">
        <v>26881544</v>
      </c>
      <c r="K45" s="4">
        <v>27026941</v>
      </c>
      <c r="L45" s="4">
        <v>27161567</v>
      </c>
      <c r="M45" s="4">
        <v>27266399</v>
      </c>
      <c r="N45" s="4">
        <v>27330694</v>
      </c>
      <c r="O45" s="4">
        <v>27381555</v>
      </c>
      <c r="P45" s="4">
        <v>27462106</v>
      </c>
      <c r="Q45" s="4">
        <v>27610325</v>
      </c>
      <c r="R45" s="4">
        <v>27861186</v>
      </c>
      <c r="S45" s="4">
        <v>28183426</v>
      </c>
      <c r="T45" s="4">
        <v>28506712</v>
      </c>
      <c r="U45" s="4">
        <v>28832496</v>
      </c>
      <c r="V45" s="4">
        <v>29348627</v>
      </c>
      <c r="W45" s="4">
        <v>30034989</v>
      </c>
      <c r="X45" s="4">
        <v>30547580</v>
      </c>
    </row>
    <row r="46" spans="1:24" x14ac:dyDescent="0.35">
      <c r="A46" s="4" t="s">
        <v>137</v>
      </c>
      <c r="B46" s="4">
        <v>429978</v>
      </c>
      <c r="C46" s="4">
        <v>440395</v>
      </c>
      <c r="D46" s="4">
        <v>450760</v>
      </c>
      <c r="E46" s="4">
        <v>461216</v>
      </c>
      <c r="F46" s="4">
        <v>471785</v>
      </c>
      <c r="G46" s="4">
        <v>482486</v>
      </c>
      <c r="H46" s="4">
        <v>493430</v>
      </c>
      <c r="I46" s="4">
        <v>504619</v>
      </c>
      <c r="J46" s="4">
        <v>516001</v>
      </c>
      <c r="K46" s="4">
        <v>527833</v>
      </c>
      <c r="L46" s="4">
        <v>540394</v>
      </c>
      <c r="M46" s="4">
        <v>553721</v>
      </c>
      <c r="N46" s="4">
        <v>567763</v>
      </c>
      <c r="O46" s="4">
        <v>582365</v>
      </c>
      <c r="P46" s="4">
        <v>597375</v>
      </c>
      <c r="Q46" s="4">
        <v>612660</v>
      </c>
      <c r="R46" s="4">
        <v>628102</v>
      </c>
      <c r="S46" s="4">
        <v>643634</v>
      </c>
      <c r="T46" s="4">
        <v>659249</v>
      </c>
      <c r="U46" s="4">
        <v>674993</v>
      </c>
      <c r="V46" s="4">
        <v>691191</v>
      </c>
      <c r="W46" s="4">
        <v>707851</v>
      </c>
      <c r="X46" s="4">
        <v>724273</v>
      </c>
    </row>
    <row r="47" spans="1:24" x14ac:dyDescent="0.35">
      <c r="A47" s="4" t="s">
        <v>138</v>
      </c>
      <c r="B47" s="4">
        <v>878360</v>
      </c>
      <c r="C47" s="4">
        <v>893001</v>
      </c>
      <c r="D47" s="4">
        <v>909639</v>
      </c>
      <c r="E47" s="4">
        <v>926721</v>
      </c>
      <c r="F47" s="4">
        <v>945989</v>
      </c>
      <c r="G47" s="4">
        <v>969313</v>
      </c>
      <c r="H47" s="4">
        <v>994564</v>
      </c>
      <c r="I47" s="4">
        <v>1019362</v>
      </c>
      <c r="J47" s="4">
        <v>1043076</v>
      </c>
      <c r="K47" s="4">
        <v>1065540</v>
      </c>
      <c r="L47" s="4">
        <v>1088486</v>
      </c>
      <c r="M47" s="4">
        <v>1112976</v>
      </c>
      <c r="N47" s="4">
        <v>1137676</v>
      </c>
      <c r="O47" s="4">
        <v>1161555</v>
      </c>
      <c r="P47" s="4">
        <v>1184830</v>
      </c>
      <c r="Q47" s="4">
        <v>1205813</v>
      </c>
      <c r="R47" s="4">
        <v>1224562</v>
      </c>
      <c r="S47" s="4">
        <v>1243235</v>
      </c>
      <c r="T47" s="4">
        <v>1261845</v>
      </c>
      <c r="U47" s="4">
        <v>1280438</v>
      </c>
      <c r="V47" s="4">
        <v>1299995</v>
      </c>
      <c r="W47" s="4">
        <v>1320942</v>
      </c>
      <c r="X47" s="4">
        <v>1341296</v>
      </c>
    </row>
    <row r="48" spans="1:24" x14ac:dyDescent="0.35">
      <c r="A48" s="4" t="s">
        <v>139</v>
      </c>
      <c r="B48" s="4">
        <v>9638</v>
      </c>
      <c r="C48" s="4">
        <v>9621</v>
      </c>
      <c r="D48" s="4">
        <v>9609</v>
      </c>
      <c r="E48" s="4">
        <v>9668</v>
      </c>
      <c r="F48" s="4">
        <v>9791</v>
      </c>
      <c r="G48" s="4">
        <v>9912</v>
      </c>
      <c r="H48" s="4">
        <v>10030</v>
      </c>
      <c r="I48" s="4">
        <v>10149</v>
      </c>
      <c r="J48" s="4">
        <v>10272</v>
      </c>
      <c r="K48" s="4">
        <v>10408</v>
      </c>
      <c r="L48" s="4">
        <v>10550</v>
      </c>
      <c r="M48" s="4">
        <v>10700</v>
      </c>
      <c r="N48" s="4">
        <v>10854</v>
      </c>
      <c r="O48" s="4">
        <v>10918</v>
      </c>
      <c r="P48" s="4">
        <v>10899</v>
      </c>
      <c r="Q48" s="4">
        <v>10877</v>
      </c>
      <c r="R48" s="4">
        <v>10852</v>
      </c>
      <c r="S48" s="4">
        <v>10828</v>
      </c>
      <c r="T48" s="4">
        <v>10865</v>
      </c>
      <c r="U48" s="4">
        <v>10956</v>
      </c>
      <c r="V48" s="4">
        <v>11069</v>
      </c>
      <c r="W48" s="4">
        <v>11204</v>
      </c>
      <c r="X48" s="4">
        <v>11312</v>
      </c>
    </row>
    <row r="49" spans="1:24" x14ac:dyDescent="0.35">
      <c r="A49" s="4" t="s">
        <v>412</v>
      </c>
      <c r="B49" s="4">
        <v>18628700</v>
      </c>
      <c r="C49" s="4">
        <v>19143457</v>
      </c>
      <c r="D49" s="4">
        <v>19660653</v>
      </c>
      <c r="E49" s="4">
        <v>20188799</v>
      </c>
      <c r="F49" s="4">
        <v>20733406</v>
      </c>
      <c r="G49" s="4">
        <v>21320671</v>
      </c>
      <c r="H49" s="4">
        <v>21966298</v>
      </c>
      <c r="I49" s="4">
        <v>22641538</v>
      </c>
      <c r="J49" s="4">
        <v>23329004</v>
      </c>
      <c r="K49" s="4">
        <v>24029589</v>
      </c>
      <c r="L49" s="4">
        <v>24743946</v>
      </c>
      <c r="M49" s="4">
        <v>25475610</v>
      </c>
      <c r="N49" s="4">
        <v>26223391</v>
      </c>
      <c r="O49" s="4">
        <v>26984002</v>
      </c>
      <c r="P49" s="4">
        <v>27753304</v>
      </c>
      <c r="Q49" s="4">
        <v>28516545</v>
      </c>
      <c r="R49" s="4">
        <v>29274002</v>
      </c>
      <c r="S49" s="4">
        <v>30034389</v>
      </c>
      <c r="T49" s="4">
        <v>30790513</v>
      </c>
      <c r="U49" s="4">
        <v>31546691</v>
      </c>
      <c r="V49" s="4">
        <v>32284046</v>
      </c>
      <c r="W49" s="4">
        <v>32981641</v>
      </c>
      <c r="X49" s="4">
        <v>33696614</v>
      </c>
    </row>
    <row r="50" spans="1:24" x14ac:dyDescent="0.35">
      <c r="A50" s="11" t="s">
        <v>141</v>
      </c>
      <c r="B50" s="8"/>
      <c r="C50" s="8"/>
      <c r="D50" s="8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spans="1:24" x14ac:dyDescent="0.35">
      <c r="A51" s="4" t="s">
        <v>142</v>
      </c>
      <c r="B51" s="4">
        <v>8360225</v>
      </c>
      <c r="C51" s="4">
        <v>8511728</v>
      </c>
      <c r="D51" s="4">
        <v>8661546</v>
      </c>
      <c r="E51" s="4">
        <v>8812245</v>
      </c>
      <c r="F51" s="4">
        <v>8961489</v>
      </c>
      <c r="G51" s="4">
        <v>9111900</v>
      </c>
      <c r="H51" s="4">
        <v>9266288</v>
      </c>
      <c r="I51" s="4">
        <v>9420826</v>
      </c>
      <c r="J51" s="4">
        <v>9575247</v>
      </c>
      <c r="K51" s="4">
        <v>9730638</v>
      </c>
      <c r="L51" s="4">
        <v>9842880</v>
      </c>
      <c r="M51" s="4">
        <v>9954312</v>
      </c>
      <c r="N51" s="4">
        <v>10108539</v>
      </c>
      <c r="O51" s="4">
        <v>10261206</v>
      </c>
      <c r="P51" s="4">
        <v>10412740</v>
      </c>
      <c r="Q51" s="4">
        <v>10563757</v>
      </c>
      <c r="R51" s="4">
        <v>10713849</v>
      </c>
      <c r="S51" s="4">
        <v>10863543</v>
      </c>
      <c r="T51" s="4">
        <v>11012421</v>
      </c>
      <c r="U51" s="4">
        <v>11160438</v>
      </c>
      <c r="V51" s="4">
        <v>11306801</v>
      </c>
      <c r="W51" s="4">
        <v>11447569</v>
      </c>
      <c r="X51" s="4">
        <v>11584996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B4-9E47-4E2E-B1A7-0D252E5848AE}">
  <sheetPr codeName="Sheet17"/>
  <dimension ref="A1:BQ63"/>
  <sheetViews>
    <sheetView zoomScaleNormal="100" workbookViewId="0">
      <pane xSplit="1" ySplit="3" topLeftCell="AV16" activePane="bottomRight" state="frozen"/>
      <selection pane="topRight"/>
      <selection pane="bottomLeft"/>
      <selection pane="bottomRight" activeCell="BT1" sqref="BT1:DJ1048576"/>
    </sheetView>
  </sheetViews>
  <sheetFormatPr defaultColWidth="8.54296875" defaultRowHeight="14.5" x14ac:dyDescent="0.35"/>
  <cols>
    <col min="1" max="1" width="30.1796875" bestFit="1" customWidth="1"/>
    <col min="2" max="22" width="9.1796875"/>
    <col min="23" max="45" width="8.54296875" customWidth="1"/>
  </cols>
  <sheetData>
    <row r="1" spans="1:69" ht="15.5" x14ac:dyDescent="0.35">
      <c r="A1" s="26" t="s">
        <v>91</v>
      </c>
      <c r="B1" s="26" t="s">
        <v>415</v>
      </c>
    </row>
    <row r="2" spans="1:69" x14ac:dyDescent="0.35">
      <c r="A2" s="130" t="s">
        <v>92</v>
      </c>
      <c r="B2" s="144" t="s">
        <v>280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69" x14ac:dyDescent="0.35">
      <c r="A3" s="65" t="s">
        <v>93</v>
      </c>
      <c r="B3" s="66">
        <v>2003</v>
      </c>
      <c r="C3" s="66">
        <v>2004</v>
      </c>
      <c r="D3" s="66">
        <v>2005</v>
      </c>
      <c r="E3" s="66">
        <v>2006</v>
      </c>
      <c r="F3" s="66">
        <v>2007</v>
      </c>
      <c r="G3" s="66">
        <v>2008</v>
      </c>
      <c r="H3" s="66">
        <v>2009</v>
      </c>
      <c r="I3" s="66">
        <v>2010</v>
      </c>
      <c r="J3" s="66">
        <v>2011</v>
      </c>
      <c r="K3" s="66">
        <v>2012</v>
      </c>
      <c r="L3" s="66">
        <v>2013</v>
      </c>
      <c r="M3" s="66">
        <v>2014</v>
      </c>
      <c r="N3" s="66">
        <v>2015</v>
      </c>
      <c r="O3" s="66">
        <v>2016</v>
      </c>
      <c r="P3" s="66">
        <v>2017</v>
      </c>
      <c r="Q3" s="66">
        <v>2018</v>
      </c>
      <c r="R3" s="66">
        <v>2019</v>
      </c>
      <c r="S3" s="66">
        <v>2020</v>
      </c>
      <c r="T3" s="66">
        <v>2021</v>
      </c>
      <c r="U3" s="66">
        <v>2022</v>
      </c>
      <c r="V3" s="67">
        <v>2023</v>
      </c>
      <c r="X3" s="145"/>
      <c r="Y3" s="145">
        <v>2003</v>
      </c>
      <c r="Z3" s="145">
        <v>2004</v>
      </c>
      <c r="AA3" s="145">
        <v>2005</v>
      </c>
      <c r="AB3" s="145">
        <v>2006</v>
      </c>
      <c r="AC3" s="145">
        <v>2007</v>
      </c>
      <c r="AD3" s="145">
        <v>2008</v>
      </c>
      <c r="AE3" s="145">
        <v>2009</v>
      </c>
      <c r="AF3" s="145">
        <v>2010</v>
      </c>
      <c r="AG3" s="145">
        <v>2011</v>
      </c>
      <c r="AH3" s="145">
        <v>2012</v>
      </c>
      <c r="AI3" s="145">
        <v>2013</v>
      </c>
      <c r="AJ3" s="145">
        <v>2014</v>
      </c>
      <c r="AK3" s="145">
        <v>2015</v>
      </c>
      <c r="AL3" s="145">
        <v>2016</v>
      </c>
      <c r="AM3" s="145">
        <v>2017</v>
      </c>
      <c r="AN3" s="145">
        <v>2018</v>
      </c>
      <c r="AO3" s="145">
        <v>2019</v>
      </c>
      <c r="AP3" s="145">
        <v>2020</v>
      </c>
      <c r="AQ3" s="145">
        <v>2021</v>
      </c>
      <c r="AR3" s="145">
        <v>2022</v>
      </c>
      <c r="AS3" s="145">
        <v>2023</v>
      </c>
      <c r="AW3" s="66">
        <v>2003</v>
      </c>
      <c r="AX3" s="66">
        <v>2004</v>
      </c>
      <c r="AY3" s="66">
        <v>2005</v>
      </c>
      <c r="AZ3" s="66">
        <v>2006</v>
      </c>
      <c r="BA3" s="66">
        <v>2007</v>
      </c>
      <c r="BB3" s="66">
        <v>2008</v>
      </c>
      <c r="BC3" s="66">
        <v>2009</v>
      </c>
      <c r="BD3" s="66">
        <v>2010</v>
      </c>
      <c r="BE3" s="66">
        <v>2011</v>
      </c>
      <c r="BF3" s="66">
        <v>2012</v>
      </c>
      <c r="BG3" s="66">
        <v>2013</v>
      </c>
      <c r="BH3" s="66">
        <v>2014</v>
      </c>
      <c r="BI3" s="66">
        <v>2015</v>
      </c>
      <c r="BJ3" s="66">
        <v>2016</v>
      </c>
      <c r="BK3" s="66">
        <v>2017</v>
      </c>
      <c r="BL3" s="66">
        <v>2018</v>
      </c>
      <c r="BM3" s="66">
        <v>2019</v>
      </c>
      <c r="BN3" s="66">
        <v>2020</v>
      </c>
      <c r="BO3" s="66">
        <v>2021</v>
      </c>
      <c r="BP3" s="66">
        <v>2022</v>
      </c>
      <c r="BQ3" s="67">
        <v>2023</v>
      </c>
    </row>
    <row r="4" spans="1:69" x14ac:dyDescent="0.35">
      <c r="A4" s="17" t="s">
        <v>94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X4" s="147"/>
      <c r="Y4" s="147" t="s">
        <v>150</v>
      </c>
      <c r="Z4" s="147" t="s">
        <v>150</v>
      </c>
      <c r="AA4" s="147" t="s">
        <v>150</v>
      </c>
      <c r="AB4" s="147" t="s">
        <v>150</v>
      </c>
      <c r="AC4" s="147" t="s">
        <v>150</v>
      </c>
      <c r="AD4" s="147" t="s">
        <v>150</v>
      </c>
      <c r="AE4" s="147" t="s">
        <v>150</v>
      </c>
      <c r="AF4" s="147" t="s">
        <v>150</v>
      </c>
      <c r="AG4" s="147" t="s">
        <v>150</v>
      </c>
      <c r="AH4" s="147" t="s">
        <v>150</v>
      </c>
      <c r="AI4" s="147" t="s">
        <v>150</v>
      </c>
      <c r="AJ4" s="147" t="s">
        <v>150</v>
      </c>
      <c r="AK4" s="147" t="s">
        <v>150</v>
      </c>
      <c r="AL4" s="147" t="s">
        <v>150</v>
      </c>
      <c r="AM4" s="147" t="s">
        <v>150</v>
      </c>
      <c r="AN4" s="147" t="s">
        <v>150</v>
      </c>
      <c r="AO4" s="147" t="s">
        <v>150</v>
      </c>
      <c r="AP4" s="147" t="s">
        <v>150</v>
      </c>
      <c r="AQ4" s="147" t="s">
        <v>150</v>
      </c>
      <c r="AR4" s="147" t="s">
        <v>150</v>
      </c>
    </row>
    <row r="5" spans="1:69" x14ac:dyDescent="0.35">
      <c r="A5" s="141" t="s">
        <v>95</v>
      </c>
      <c r="B5" s="141">
        <v>0</v>
      </c>
      <c r="C5" s="141">
        <v>0</v>
      </c>
      <c r="D5" s="141">
        <v>0</v>
      </c>
      <c r="E5" s="141">
        <v>0</v>
      </c>
      <c r="F5" s="141">
        <v>0</v>
      </c>
      <c r="G5" s="141">
        <v>82</v>
      </c>
      <c r="H5" s="141">
        <v>0</v>
      </c>
      <c r="I5" s="141">
        <v>18</v>
      </c>
      <c r="J5" s="141">
        <v>0</v>
      </c>
      <c r="K5" s="141">
        <v>40</v>
      </c>
      <c r="L5" s="141">
        <v>37</v>
      </c>
      <c r="M5" s="141">
        <v>31</v>
      </c>
      <c r="N5" s="141">
        <v>11</v>
      </c>
      <c r="O5" s="141">
        <v>4</v>
      </c>
      <c r="P5" s="141">
        <v>1</v>
      </c>
      <c r="Q5" s="141">
        <v>2</v>
      </c>
      <c r="R5" s="141">
        <v>3</v>
      </c>
      <c r="S5" s="141">
        <v>8</v>
      </c>
      <c r="T5" s="141">
        <v>13</v>
      </c>
      <c r="U5" s="141">
        <v>14</v>
      </c>
      <c r="V5" s="141">
        <v>15</v>
      </c>
      <c r="W5" s="142">
        <v>0.02</v>
      </c>
      <c r="X5" s="148"/>
      <c r="Y5" s="132">
        <v>48.8</v>
      </c>
      <c r="Z5" s="132">
        <v>54.1</v>
      </c>
      <c r="AA5" s="132">
        <v>62.3</v>
      </c>
      <c r="AB5" s="132">
        <v>69.5</v>
      </c>
      <c r="AC5" s="132">
        <v>79.2</v>
      </c>
      <c r="AD5" s="132">
        <v>88.1</v>
      </c>
      <c r="AE5" s="132">
        <v>88.8</v>
      </c>
      <c r="AF5" s="132">
        <v>93.2</v>
      </c>
      <c r="AG5" s="132">
        <v>96.4</v>
      </c>
      <c r="AH5" s="132">
        <v>104.6</v>
      </c>
      <c r="AI5" s="132">
        <v>109.8</v>
      </c>
      <c r="AJ5" s="132">
        <v>115.1</v>
      </c>
      <c r="AK5" s="132">
        <v>116.2</v>
      </c>
      <c r="AL5" s="132">
        <v>113.2</v>
      </c>
      <c r="AM5" s="132">
        <v>113</v>
      </c>
      <c r="AN5" s="132">
        <v>110.8</v>
      </c>
      <c r="AO5" s="132">
        <v>110</v>
      </c>
      <c r="AP5" s="132">
        <v>103.9</v>
      </c>
      <c r="AQ5" s="132">
        <v>105.2</v>
      </c>
      <c r="AR5" s="132">
        <v>108.4</v>
      </c>
      <c r="AS5" s="132">
        <v>112.2</v>
      </c>
      <c r="AW5">
        <f>B5/Y5</f>
        <v>0</v>
      </c>
      <c r="AX5">
        <f t="shared" ref="AX5:BP18" si="0">C5/Z5</f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0.9307604994324632</v>
      </c>
      <c r="BC5">
        <f t="shared" si="0"/>
        <v>0</v>
      </c>
      <c r="BD5">
        <f t="shared" si="0"/>
        <v>0.19313304721030042</v>
      </c>
      <c r="BE5">
        <f t="shared" si="0"/>
        <v>0</v>
      </c>
      <c r="BF5">
        <f t="shared" si="0"/>
        <v>0.38240917782026773</v>
      </c>
      <c r="BG5">
        <f t="shared" si="0"/>
        <v>0.33697632058287796</v>
      </c>
      <c r="BH5">
        <f t="shared" si="0"/>
        <v>0.26933101650738489</v>
      </c>
      <c r="BI5">
        <f t="shared" si="0"/>
        <v>9.4664371772805511E-2</v>
      </c>
      <c r="BJ5">
        <f t="shared" si="0"/>
        <v>3.5335689045936397E-2</v>
      </c>
      <c r="BK5">
        <f t="shared" si="0"/>
        <v>8.8495575221238937E-3</v>
      </c>
      <c r="BL5">
        <f t="shared" si="0"/>
        <v>1.8050541516245487E-2</v>
      </c>
      <c r="BM5">
        <f t="shared" si="0"/>
        <v>2.7272727272727271E-2</v>
      </c>
      <c r="BN5">
        <f t="shared" si="0"/>
        <v>7.6997112608277185E-2</v>
      </c>
      <c r="BO5">
        <f t="shared" si="0"/>
        <v>0.12357414448669202</v>
      </c>
      <c r="BP5">
        <f t="shared" si="0"/>
        <v>0.12915129151291513</v>
      </c>
      <c r="BQ5">
        <f>V5/AS5</f>
        <v>0.13368983957219252</v>
      </c>
    </row>
    <row r="6" spans="1:69" x14ac:dyDescent="0.35">
      <c r="A6" s="141" t="s">
        <v>96</v>
      </c>
      <c r="B6" s="141">
        <v>55</v>
      </c>
      <c r="C6" s="141">
        <v>63</v>
      </c>
      <c r="D6" s="141">
        <v>147</v>
      </c>
      <c r="E6" s="141">
        <v>196</v>
      </c>
      <c r="F6" s="141">
        <v>241</v>
      </c>
      <c r="G6" s="141">
        <v>208</v>
      </c>
      <c r="H6" s="141">
        <v>126</v>
      </c>
      <c r="I6" s="141">
        <v>140</v>
      </c>
      <c r="J6" s="141">
        <v>172</v>
      </c>
      <c r="K6" s="141">
        <v>208</v>
      </c>
      <c r="L6" s="141">
        <v>249</v>
      </c>
      <c r="M6" s="141">
        <v>305</v>
      </c>
      <c r="N6" s="141">
        <v>214</v>
      </c>
      <c r="O6" s="141">
        <v>222</v>
      </c>
      <c r="P6" s="141">
        <v>196</v>
      </c>
      <c r="Q6" s="141">
        <v>199</v>
      </c>
      <c r="R6" s="141">
        <v>217</v>
      </c>
      <c r="S6" s="141">
        <v>205</v>
      </c>
      <c r="T6" s="141">
        <v>231</v>
      </c>
      <c r="U6" s="141">
        <v>231</v>
      </c>
      <c r="V6" s="141">
        <v>233</v>
      </c>
      <c r="W6" s="142">
        <v>1.2</v>
      </c>
      <c r="X6" s="148"/>
      <c r="Y6" s="132">
        <v>7.1</v>
      </c>
      <c r="Z6" s="132">
        <v>7.4</v>
      </c>
      <c r="AA6" s="132">
        <v>7.5</v>
      </c>
      <c r="AB6" s="132">
        <v>7.8</v>
      </c>
      <c r="AC6" s="132">
        <v>8.3000000000000007</v>
      </c>
      <c r="AD6" s="132">
        <v>8.6999999999999993</v>
      </c>
      <c r="AE6" s="132">
        <v>8.9</v>
      </c>
      <c r="AF6" s="132">
        <v>9.1</v>
      </c>
      <c r="AG6" s="132">
        <v>9.4</v>
      </c>
      <c r="AH6" s="132">
        <v>9.8000000000000007</v>
      </c>
      <c r="AI6" s="132">
        <v>10.5</v>
      </c>
      <c r="AJ6" s="132">
        <v>11.2</v>
      </c>
      <c r="AK6" s="132">
        <v>11.4</v>
      </c>
      <c r="AL6" s="132">
        <v>11.8</v>
      </c>
      <c r="AM6" s="132">
        <v>12.4</v>
      </c>
      <c r="AN6" s="132">
        <v>13.3</v>
      </c>
      <c r="AO6" s="132">
        <v>14.2</v>
      </c>
      <c r="AP6" s="132">
        <v>14.7</v>
      </c>
      <c r="AQ6" s="132">
        <v>15.8</v>
      </c>
      <c r="AR6" s="132">
        <v>16.8</v>
      </c>
      <c r="AS6" s="132">
        <v>17.7</v>
      </c>
      <c r="AW6">
        <f>B6/Y6</f>
        <v>7.746478873239437</v>
      </c>
      <c r="AX6">
        <f t="shared" si="0"/>
        <v>8.5135135135135123</v>
      </c>
      <c r="AY6">
        <f t="shared" si="0"/>
        <v>19.600000000000001</v>
      </c>
      <c r="AZ6">
        <f t="shared" si="0"/>
        <v>25.128205128205128</v>
      </c>
      <c r="BA6">
        <f t="shared" si="0"/>
        <v>29.036144578313252</v>
      </c>
      <c r="BB6">
        <f t="shared" si="0"/>
        <v>23.908045977011497</v>
      </c>
      <c r="BC6">
        <f t="shared" si="0"/>
        <v>14.157303370786517</v>
      </c>
      <c r="BD6">
        <f t="shared" si="0"/>
        <v>15.384615384615385</v>
      </c>
      <c r="BE6">
        <f t="shared" si="0"/>
        <v>18.297872340425531</v>
      </c>
      <c r="BF6">
        <f t="shared" si="0"/>
        <v>21.224489795918366</v>
      </c>
      <c r="BG6">
        <f t="shared" si="0"/>
        <v>23.714285714285715</v>
      </c>
      <c r="BH6">
        <f t="shared" si="0"/>
        <v>27.232142857142858</v>
      </c>
      <c r="BI6">
        <f t="shared" si="0"/>
        <v>18.771929824561404</v>
      </c>
      <c r="BJ6">
        <f t="shared" si="0"/>
        <v>18.813559322033896</v>
      </c>
      <c r="BK6">
        <f t="shared" si="0"/>
        <v>15.806451612903226</v>
      </c>
      <c r="BL6">
        <f t="shared" si="0"/>
        <v>14.962406015037594</v>
      </c>
      <c r="BM6">
        <f t="shared" si="0"/>
        <v>15.281690140845072</v>
      </c>
      <c r="BN6">
        <f t="shared" si="0"/>
        <v>13.945578231292517</v>
      </c>
      <c r="BO6">
        <f t="shared" si="0"/>
        <v>14.620253164556962</v>
      </c>
      <c r="BP6">
        <f t="shared" si="0"/>
        <v>13.75</v>
      </c>
      <c r="BQ6">
        <f t="shared" ref="BQ6:BQ52" si="1">V6/AS6</f>
        <v>13.163841807909606</v>
      </c>
    </row>
    <row r="7" spans="1:69" x14ac:dyDescent="0.35">
      <c r="A7" s="141" t="s">
        <v>97</v>
      </c>
      <c r="B7" s="141">
        <v>0</v>
      </c>
      <c r="C7" s="141">
        <v>0</v>
      </c>
      <c r="D7" s="141">
        <v>57</v>
      </c>
      <c r="E7" s="141">
        <v>68</v>
      </c>
      <c r="F7" s="141">
        <v>84</v>
      </c>
      <c r="G7" s="141">
        <v>100</v>
      </c>
      <c r="H7" s="141">
        <v>96</v>
      </c>
      <c r="I7" s="141">
        <v>120</v>
      </c>
      <c r="J7" s="141">
        <v>221</v>
      </c>
      <c r="K7" s="141">
        <v>210</v>
      </c>
      <c r="L7" s="141">
        <v>308</v>
      </c>
      <c r="M7" s="141">
        <v>396</v>
      </c>
      <c r="N7" s="141">
        <v>385</v>
      </c>
      <c r="O7" s="141">
        <v>397</v>
      </c>
      <c r="P7" s="141">
        <v>417</v>
      </c>
      <c r="Q7" s="141">
        <v>456</v>
      </c>
      <c r="R7" s="141">
        <v>467</v>
      </c>
      <c r="S7" s="141">
        <v>525</v>
      </c>
      <c r="T7" s="141">
        <v>571</v>
      </c>
      <c r="U7" s="141">
        <v>571</v>
      </c>
      <c r="V7" s="141">
        <v>579</v>
      </c>
      <c r="W7" s="142">
        <v>2.8</v>
      </c>
      <c r="X7" s="148"/>
      <c r="Y7" s="132">
        <v>6.1</v>
      </c>
      <c r="Z7" s="132">
        <v>6.4</v>
      </c>
      <c r="AA7" s="132">
        <v>6.9</v>
      </c>
      <c r="AB7" s="132">
        <v>7.4</v>
      </c>
      <c r="AC7" s="132">
        <v>7.7</v>
      </c>
      <c r="AD7" s="132">
        <v>8.1</v>
      </c>
      <c r="AE7" s="132">
        <v>8.4</v>
      </c>
      <c r="AF7" s="132">
        <v>9.1</v>
      </c>
      <c r="AG7" s="132">
        <v>9.6999999999999993</v>
      </c>
      <c r="AH7" s="132">
        <v>10.3</v>
      </c>
      <c r="AI7" s="132">
        <v>10.9</v>
      </c>
      <c r="AJ7" s="132">
        <v>11.4</v>
      </c>
      <c r="AK7" s="132">
        <v>11.8</v>
      </c>
      <c r="AL7" s="132">
        <v>12.5</v>
      </c>
      <c r="AM7" s="132">
        <v>13.3</v>
      </c>
      <c r="AN7" s="132">
        <v>14.2</v>
      </c>
      <c r="AO7" s="132">
        <v>15</v>
      </c>
      <c r="AP7" s="132">
        <v>15.3</v>
      </c>
      <c r="AQ7" s="132">
        <v>16.3</v>
      </c>
      <c r="AR7" s="132">
        <v>16.600000000000001</v>
      </c>
      <c r="AS7" s="132">
        <v>17.3</v>
      </c>
      <c r="AW7">
        <f t="shared" ref="AW7:AW52" si="2">B7/Y7</f>
        <v>0</v>
      </c>
      <c r="AX7">
        <f t="shared" si="0"/>
        <v>0</v>
      </c>
      <c r="AY7">
        <f t="shared" si="0"/>
        <v>8.2608695652173907</v>
      </c>
      <c r="AZ7">
        <f t="shared" si="0"/>
        <v>9.1891891891891895</v>
      </c>
      <c r="BA7">
        <f t="shared" si="0"/>
        <v>10.909090909090908</v>
      </c>
      <c r="BB7">
        <f t="shared" si="0"/>
        <v>12.345679012345679</v>
      </c>
      <c r="BC7">
        <f t="shared" si="0"/>
        <v>11.428571428571429</v>
      </c>
      <c r="BD7">
        <f t="shared" si="0"/>
        <v>13.186813186813188</v>
      </c>
      <c r="BE7">
        <f t="shared" si="0"/>
        <v>22.783505154639176</v>
      </c>
      <c r="BF7">
        <f t="shared" si="0"/>
        <v>20.388349514563107</v>
      </c>
      <c r="BG7">
        <f t="shared" si="0"/>
        <v>28.256880733944953</v>
      </c>
      <c r="BH7">
        <f t="shared" si="0"/>
        <v>34.736842105263158</v>
      </c>
      <c r="BI7">
        <f t="shared" si="0"/>
        <v>32.627118644067792</v>
      </c>
      <c r="BJ7">
        <f t="shared" si="0"/>
        <v>31.76</v>
      </c>
      <c r="BK7">
        <f t="shared" si="0"/>
        <v>31.353383458646615</v>
      </c>
      <c r="BL7">
        <f t="shared" si="0"/>
        <v>32.112676056338032</v>
      </c>
      <c r="BM7">
        <f t="shared" si="0"/>
        <v>31.133333333333333</v>
      </c>
      <c r="BN7">
        <f t="shared" si="0"/>
        <v>34.313725490196077</v>
      </c>
      <c r="BO7">
        <f t="shared" si="0"/>
        <v>35.030674846625764</v>
      </c>
      <c r="BP7">
        <f t="shared" si="0"/>
        <v>34.397590361445779</v>
      </c>
      <c r="BQ7">
        <f t="shared" si="1"/>
        <v>33.468208092485547</v>
      </c>
    </row>
    <row r="8" spans="1:69" x14ac:dyDescent="0.35">
      <c r="A8" s="141" t="s">
        <v>98</v>
      </c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4</v>
      </c>
      <c r="H8" s="141">
        <v>28</v>
      </c>
      <c r="I8" s="141">
        <v>34</v>
      </c>
      <c r="J8" s="141">
        <v>45</v>
      </c>
      <c r="K8" s="141">
        <v>46</v>
      </c>
      <c r="L8" s="141">
        <v>49</v>
      </c>
      <c r="M8" s="141">
        <v>56</v>
      </c>
      <c r="N8" s="141">
        <v>51</v>
      </c>
      <c r="O8" s="141">
        <v>31</v>
      </c>
      <c r="P8" s="141">
        <v>34</v>
      </c>
      <c r="Q8" s="141">
        <v>48</v>
      </c>
      <c r="R8" s="141">
        <v>48</v>
      </c>
      <c r="S8" s="141">
        <v>48</v>
      </c>
      <c r="T8" s="141">
        <v>48</v>
      </c>
      <c r="U8" s="141">
        <v>48</v>
      </c>
      <c r="V8" s="141">
        <v>48</v>
      </c>
      <c r="W8" s="142">
        <v>1.5</v>
      </c>
      <c r="X8" s="148"/>
      <c r="Y8" s="132">
        <v>1.8</v>
      </c>
      <c r="Z8" s="132">
        <v>1.9</v>
      </c>
      <c r="AA8" s="132">
        <v>1.9</v>
      </c>
      <c r="AB8" s="132">
        <v>2</v>
      </c>
      <c r="AC8" s="132">
        <v>2.1</v>
      </c>
      <c r="AD8" s="132">
        <v>2.2000000000000002</v>
      </c>
      <c r="AE8" s="132">
        <v>2.2999999999999998</v>
      </c>
      <c r="AF8" s="132">
        <v>2.4</v>
      </c>
      <c r="AG8" s="132">
        <v>2.5</v>
      </c>
      <c r="AH8" s="132">
        <v>2.6</v>
      </c>
      <c r="AI8" s="132">
        <v>2.7</v>
      </c>
      <c r="AJ8" s="132">
        <v>2.8</v>
      </c>
      <c r="AK8" s="132">
        <v>2.8</v>
      </c>
      <c r="AL8" s="132">
        <v>2.9</v>
      </c>
      <c r="AM8" s="132">
        <v>3</v>
      </c>
      <c r="AN8" s="132">
        <v>3.2</v>
      </c>
      <c r="AO8" s="132">
        <v>3.3</v>
      </c>
      <c r="AP8" s="132">
        <v>3.3</v>
      </c>
      <c r="AQ8" s="132">
        <v>3.4</v>
      </c>
      <c r="AR8" s="132">
        <v>3.5</v>
      </c>
      <c r="AS8" s="132">
        <v>3.6</v>
      </c>
      <c r="AW8">
        <f t="shared" si="2"/>
        <v>0</v>
      </c>
      <c r="AX8">
        <f t="shared" si="0"/>
        <v>0</v>
      </c>
      <c r="AY8">
        <f t="shared" si="0"/>
        <v>0</v>
      </c>
      <c r="AZ8">
        <f t="shared" si="0"/>
        <v>0</v>
      </c>
      <c r="BA8">
        <f t="shared" si="0"/>
        <v>0</v>
      </c>
      <c r="BB8">
        <f t="shared" si="0"/>
        <v>1.8181818181818181</v>
      </c>
      <c r="BC8">
        <f t="shared" si="0"/>
        <v>12.173913043478262</v>
      </c>
      <c r="BD8">
        <f t="shared" si="0"/>
        <v>14.166666666666668</v>
      </c>
      <c r="BE8">
        <f t="shared" si="0"/>
        <v>18</v>
      </c>
      <c r="BF8">
        <f t="shared" si="0"/>
        <v>17.692307692307693</v>
      </c>
      <c r="BG8">
        <f t="shared" si="0"/>
        <v>18.148148148148145</v>
      </c>
      <c r="BH8">
        <f t="shared" si="0"/>
        <v>20</v>
      </c>
      <c r="BI8">
        <f t="shared" si="0"/>
        <v>18.214285714285715</v>
      </c>
      <c r="BJ8">
        <f t="shared" si="0"/>
        <v>10.689655172413794</v>
      </c>
      <c r="BK8">
        <f t="shared" si="0"/>
        <v>11.333333333333334</v>
      </c>
      <c r="BL8">
        <f t="shared" si="0"/>
        <v>15</v>
      </c>
      <c r="BM8">
        <f t="shared" si="0"/>
        <v>14.545454545454547</v>
      </c>
      <c r="BN8">
        <f t="shared" si="0"/>
        <v>14.545454545454547</v>
      </c>
      <c r="BO8">
        <f t="shared" si="0"/>
        <v>14.117647058823529</v>
      </c>
      <c r="BP8">
        <f t="shared" si="0"/>
        <v>13.714285714285714</v>
      </c>
      <c r="BQ8">
        <f t="shared" si="1"/>
        <v>13.333333333333332</v>
      </c>
    </row>
    <row r="9" spans="1:69" x14ac:dyDescent="0.35">
      <c r="A9" s="141" t="s">
        <v>99</v>
      </c>
      <c r="B9" s="141">
        <v>0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2" t="s">
        <v>150</v>
      </c>
      <c r="X9" s="148"/>
      <c r="Y9" s="132">
        <v>1.8</v>
      </c>
      <c r="Z9" s="132">
        <v>1.9</v>
      </c>
      <c r="AA9" s="132">
        <v>1.9</v>
      </c>
      <c r="AB9" s="132">
        <v>2</v>
      </c>
      <c r="AC9" s="132">
        <v>2.1</v>
      </c>
      <c r="AD9" s="132">
        <v>2.2000000000000002</v>
      </c>
      <c r="AE9" s="132">
        <v>2.2000000000000002</v>
      </c>
      <c r="AF9" s="132">
        <v>2.2999999999999998</v>
      </c>
      <c r="AG9" s="132">
        <v>2.4</v>
      </c>
      <c r="AH9" s="132">
        <v>2.6</v>
      </c>
      <c r="AI9" s="132">
        <v>1.6</v>
      </c>
      <c r="AJ9" s="132">
        <v>1.6</v>
      </c>
      <c r="AK9" s="132">
        <v>1.7</v>
      </c>
      <c r="AL9" s="132">
        <v>1.8</v>
      </c>
      <c r="AM9" s="132">
        <v>1.9</v>
      </c>
      <c r="AN9" s="132">
        <v>1.9</v>
      </c>
      <c r="AO9" s="132">
        <v>2</v>
      </c>
      <c r="AP9" s="132">
        <v>2</v>
      </c>
      <c r="AQ9" s="132">
        <v>2</v>
      </c>
      <c r="AR9" s="132">
        <v>2</v>
      </c>
      <c r="AS9" s="132">
        <v>2.1</v>
      </c>
      <c r="AW9">
        <f t="shared" si="2"/>
        <v>0</v>
      </c>
      <c r="AX9">
        <f t="shared" si="0"/>
        <v>0</v>
      </c>
      <c r="AY9">
        <f t="shared" si="0"/>
        <v>0</v>
      </c>
      <c r="AZ9">
        <f t="shared" si="0"/>
        <v>0</v>
      </c>
      <c r="BA9">
        <f t="shared" si="0"/>
        <v>0</v>
      </c>
      <c r="BB9">
        <f t="shared" si="0"/>
        <v>0</v>
      </c>
      <c r="BC9">
        <f t="shared" si="0"/>
        <v>0</v>
      </c>
      <c r="BD9">
        <f t="shared" si="0"/>
        <v>0</v>
      </c>
      <c r="BE9">
        <f t="shared" si="0"/>
        <v>0</v>
      </c>
      <c r="BF9">
        <f t="shared" si="0"/>
        <v>0</v>
      </c>
      <c r="BG9">
        <f t="shared" si="0"/>
        <v>0</v>
      </c>
      <c r="BH9">
        <f t="shared" si="0"/>
        <v>0</v>
      </c>
      <c r="BI9">
        <f t="shared" si="0"/>
        <v>0</v>
      </c>
      <c r="BJ9">
        <f t="shared" si="0"/>
        <v>0</v>
      </c>
      <c r="BK9">
        <f t="shared" si="0"/>
        <v>0</v>
      </c>
      <c r="BL9">
        <f t="shared" si="0"/>
        <v>0</v>
      </c>
      <c r="BM9">
        <f t="shared" si="0"/>
        <v>0</v>
      </c>
      <c r="BN9">
        <f t="shared" si="0"/>
        <v>0</v>
      </c>
      <c r="BO9">
        <f t="shared" si="0"/>
        <v>0</v>
      </c>
      <c r="BP9">
        <f t="shared" si="0"/>
        <v>0</v>
      </c>
      <c r="BQ9">
        <f t="shared" si="1"/>
        <v>0</v>
      </c>
    </row>
    <row r="10" spans="1:69" x14ac:dyDescent="0.35">
      <c r="A10" s="141" t="s">
        <v>100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2" t="s">
        <v>150</v>
      </c>
      <c r="X10" s="148"/>
      <c r="Y10" s="132">
        <v>4.5</v>
      </c>
      <c r="Z10" s="132">
        <v>6</v>
      </c>
      <c r="AA10" s="132">
        <v>6.5</v>
      </c>
      <c r="AB10" s="132">
        <v>6.5</v>
      </c>
      <c r="AC10" s="132">
        <v>7.8</v>
      </c>
      <c r="AD10" s="132">
        <v>8.1</v>
      </c>
      <c r="AE10" s="132">
        <v>9</v>
      </c>
      <c r="AF10" s="132">
        <v>10.6</v>
      </c>
      <c r="AG10" s="132">
        <v>10.8</v>
      </c>
      <c r="AH10" s="132">
        <v>12</v>
      </c>
      <c r="AI10" s="132">
        <v>13</v>
      </c>
      <c r="AJ10" s="132">
        <v>14.1</v>
      </c>
      <c r="AK10" s="132">
        <v>14.4</v>
      </c>
      <c r="AL10" s="132">
        <v>14</v>
      </c>
      <c r="AM10" s="132">
        <v>13.8</v>
      </c>
      <c r="AN10" s="132">
        <v>14.1</v>
      </c>
      <c r="AO10" s="132">
        <v>14.6</v>
      </c>
      <c r="AP10" s="132">
        <v>14.2</v>
      </c>
      <c r="AQ10" s="132">
        <v>14.1</v>
      </c>
      <c r="AR10" s="132">
        <v>14.4</v>
      </c>
      <c r="AS10" s="132">
        <v>14.8</v>
      </c>
      <c r="AW10">
        <f t="shared" si="2"/>
        <v>0</v>
      </c>
      <c r="AX10">
        <f t="shared" si="0"/>
        <v>0</v>
      </c>
      <c r="AY10">
        <f t="shared" si="0"/>
        <v>0</v>
      </c>
      <c r="AZ10">
        <f t="shared" si="0"/>
        <v>0</v>
      </c>
      <c r="BA10">
        <f t="shared" si="0"/>
        <v>0</v>
      </c>
      <c r="BB10">
        <f t="shared" si="0"/>
        <v>0</v>
      </c>
      <c r="BC10">
        <f t="shared" si="0"/>
        <v>0</v>
      </c>
      <c r="BD10">
        <f t="shared" si="0"/>
        <v>0</v>
      </c>
      <c r="BE10">
        <f t="shared" si="0"/>
        <v>0</v>
      </c>
      <c r="BF10">
        <f t="shared" si="0"/>
        <v>0</v>
      </c>
      <c r="BG10">
        <f t="shared" si="0"/>
        <v>0</v>
      </c>
      <c r="BH10">
        <f t="shared" si="0"/>
        <v>0</v>
      </c>
      <c r="BI10">
        <f t="shared" si="0"/>
        <v>0</v>
      </c>
      <c r="BJ10">
        <f t="shared" si="0"/>
        <v>0</v>
      </c>
      <c r="BK10">
        <f t="shared" si="0"/>
        <v>0</v>
      </c>
      <c r="BL10">
        <f t="shared" si="0"/>
        <v>0</v>
      </c>
      <c r="BM10">
        <f t="shared" si="0"/>
        <v>0</v>
      </c>
      <c r="BN10">
        <f t="shared" si="0"/>
        <v>0</v>
      </c>
      <c r="BO10">
        <f t="shared" si="0"/>
        <v>0</v>
      </c>
      <c r="BP10">
        <f t="shared" si="0"/>
        <v>0</v>
      </c>
      <c r="BQ10">
        <f t="shared" si="1"/>
        <v>0</v>
      </c>
    </row>
    <row r="11" spans="1:69" x14ac:dyDescent="0.35">
      <c r="A11" s="141" t="s">
        <v>101</v>
      </c>
      <c r="B11" s="141">
        <v>32</v>
      </c>
      <c r="C11" s="141">
        <v>49</v>
      </c>
      <c r="D11" s="141">
        <v>54</v>
      </c>
      <c r="E11" s="141">
        <v>63</v>
      </c>
      <c r="F11" s="141">
        <v>74</v>
      </c>
      <c r="G11" s="141">
        <v>101</v>
      </c>
      <c r="H11" s="141">
        <v>100</v>
      </c>
      <c r="I11" s="141">
        <v>87</v>
      </c>
      <c r="J11" s="141">
        <v>108</v>
      </c>
      <c r="K11" s="141">
        <v>110</v>
      </c>
      <c r="L11" s="141">
        <v>0</v>
      </c>
      <c r="M11" s="141">
        <v>160</v>
      </c>
      <c r="N11" s="141">
        <v>132</v>
      </c>
      <c r="O11" s="141">
        <v>117</v>
      </c>
      <c r="P11" s="141">
        <v>132</v>
      </c>
      <c r="Q11" s="141">
        <v>173</v>
      </c>
      <c r="R11" s="141">
        <v>169</v>
      </c>
      <c r="S11" s="141">
        <v>227</v>
      </c>
      <c r="T11" s="141">
        <v>288</v>
      </c>
      <c r="U11" s="141">
        <v>282</v>
      </c>
      <c r="V11" s="141">
        <v>281</v>
      </c>
      <c r="W11" s="142">
        <v>20.6</v>
      </c>
      <c r="X11" s="148"/>
      <c r="Y11" s="132">
        <v>0.7</v>
      </c>
      <c r="Z11" s="132">
        <v>0.7</v>
      </c>
      <c r="AA11" s="132">
        <v>0.7</v>
      </c>
      <c r="AB11" s="132">
        <v>0.8</v>
      </c>
      <c r="AC11" s="132">
        <v>0.6</v>
      </c>
      <c r="AD11" s="132">
        <v>0.7</v>
      </c>
      <c r="AE11" s="132">
        <v>0.7</v>
      </c>
      <c r="AF11" s="132">
        <v>0.7</v>
      </c>
      <c r="AG11" s="132">
        <v>0.8</v>
      </c>
      <c r="AH11" s="132">
        <v>0.8</v>
      </c>
      <c r="AI11" s="132">
        <v>0.9</v>
      </c>
      <c r="AJ11" s="132">
        <v>1</v>
      </c>
      <c r="AK11" s="132">
        <v>1</v>
      </c>
      <c r="AL11" s="132">
        <v>1</v>
      </c>
      <c r="AM11" s="132">
        <v>1</v>
      </c>
      <c r="AN11" s="132">
        <v>1.1000000000000001</v>
      </c>
      <c r="AO11" s="132">
        <v>1.1000000000000001</v>
      </c>
      <c r="AP11" s="132">
        <v>1.1000000000000001</v>
      </c>
      <c r="AQ11" s="132">
        <v>1.1000000000000001</v>
      </c>
      <c r="AR11" s="132">
        <v>1.1000000000000001</v>
      </c>
      <c r="AS11" s="132">
        <v>1.2</v>
      </c>
      <c r="AW11">
        <f t="shared" si="2"/>
        <v>45.714285714285715</v>
      </c>
      <c r="AX11">
        <f t="shared" si="0"/>
        <v>70</v>
      </c>
      <c r="AY11">
        <f t="shared" si="0"/>
        <v>77.142857142857153</v>
      </c>
      <c r="AZ11">
        <f t="shared" si="0"/>
        <v>78.75</v>
      </c>
      <c r="BA11">
        <f t="shared" si="0"/>
        <v>123.33333333333334</v>
      </c>
      <c r="BB11">
        <f t="shared" si="0"/>
        <v>144.28571428571431</v>
      </c>
      <c r="BC11">
        <f t="shared" si="0"/>
        <v>142.85714285714286</v>
      </c>
      <c r="BD11">
        <f t="shared" si="0"/>
        <v>124.28571428571429</v>
      </c>
      <c r="BE11">
        <f t="shared" si="0"/>
        <v>135</v>
      </c>
      <c r="BF11">
        <f t="shared" si="0"/>
        <v>137.5</v>
      </c>
      <c r="BG11">
        <f t="shared" si="0"/>
        <v>0</v>
      </c>
      <c r="BH11">
        <f t="shared" si="0"/>
        <v>160</v>
      </c>
      <c r="BI11">
        <f t="shared" si="0"/>
        <v>132</v>
      </c>
      <c r="BJ11">
        <f t="shared" si="0"/>
        <v>117</v>
      </c>
      <c r="BK11">
        <f t="shared" si="0"/>
        <v>132</v>
      </c>
      <c r="BL11">
        <f t="shared" si="0"/>
        <v>157.27272727272725</v>
      </c>
      <c r="BM11">
        <f t="shared" si="0"/>
        <v>153.63636363636363</v>
      </c>
      <c r="BN11">
        <f t="shared" si="0"/>
        <v>206.36363636363635</v>
      </c>
      <c r="BO11">
        <f t="shared" si="0"/>
        <v>261.81818181818181</v>
      </c>
      <c r="BP11">
        <f t="shared" si="0"/>
        <v>256.36363636363632</v>
      </c>
      <c r="BQ11">
        <f>V11/AS11</f>
        <v>234.16666666666669</v>
      </c>
    </row>
    <row r="12" spans="1:69" x14ac:dyDescent="0.35">
      <c r="A12" s="141" t="s">
        <v>408</v>
      </c>
      <c r="B12" s="141">
        <v>0</v>
      </c>
      <c r="C12" s="141">
        <v>0</v>
      </c>
      <c r="D12" s="141">
        <v>9</v>
      </c>
      <c r="E12" s="141">
        <v>13</v>
      </c>
      <c r="F12" s="141">
        <v>9</v>
      </c>
      <c r="G12" s="141">
        <v>15</v>
      </c>
      <c r="H12" s="141">
        <v>20</v>
      </c>
      <c r="I12" s="141">
        <v>16</v>
      </c>
      <c r="J12" s="143">
        <v>1128</v>
      </c>
      <c r="K12" s="141">
        <v>856</v>
      </c>
      <c r="L12" s="143">
        <v>1001</v>
      </c>
      <c r="M12" s="141">
        <v>756</v>
      </c>
      <c r="N12" s="143">
        <v>1167</v>
      </c>
      <c r="O12" s="141">
        <v>593</v>
      </c>
      <c r="P12" s="143">
        <v>1076</v>
      </c>
      <c r="Q12" s="143">
        <v>1823</v>
      </c>
      <c r="R12" s="143">
        <v>2076</v>
      </c>
      <c r="S12" s="143">
        <v>1196</v>
      </c>
      <c r="T12" s="143">
        <v>1348</v>
      </c>
      <c r="U12" s="143">
        <v>1348</v>
      </c>
      <c r="V12" s="143">
        <v>1361</v>
      </c>
      <c r="W12" s="142">
        <v>2</v>
      </c>
      <c r="X12" s="148"/>
      <c r="Y12" s="132">
        <v>17.600000000000001</v>
      </c>
      <c r="Z12" s="132">
        <v>18.8</v>
      </c>
      <c r="AA12" s="132">
        <v>19.899999999999999</v>
      </c>
      <c r="AB12" s="132">
        <v>21</v>
      </c>
      <c r="AC12" s="132">
        <v>22.3</v>
      </c>
      <c r="AD12" s="132">
        <v>23.7</v>
      </c>
      <c r="AE12" s="132">
        <v>24.4</v>
      </c>
      <c r="AF12" s="132">
        <v>26.1</v>
      </c>
      <c r="AG12" s="132">
        <v>27.9</v>
      </c>
      <c r="AH12" s="132">
        <v>29.9</v>
      </c>
      <c r="AI12" s="132">
        <v>32.4</v>
      </c>
      <c r="AJ12" s="132">
        <v>35.5</v>
      </c>
      <c r="AK12" s="132">
        <v>37.700000000000003</v>
      </c>
      <c r="AL12" s="132">
        <v>37.9</v>
      </c>
      <c r="AM12" s="132">
        <v>39.299999999999997</v>
      </c>
      <c r="AN12" s="132">
        <v>41.2</v>
      </c>
      <c r="AO12" s="132">
        <v>43.1</v>
      </c>
      <c r="AP12" s="132">
        <v>43.8</v>
      </c>
      <c r="AQ12" s="132">
        <v>46.5</v>
      </c>
      <c r="AR12" s="132">
        <v>50.7</v>
      </c>
      <c r="AS12" s="132">
        <v>54.1</v>
      </c>
      <c r="AW12">
        <f t="shared" si="2"/>
        <v>0</v>
      </c>
      <c r="AX12">
        <f t="shared" si="0"/>
        <v>0</v>
      </c>
      <c r="AY12">
        <f t="shared" si="0"/>
        <v>0.45226130653266333</v>
      </c>
      <c r="AZ12">
        <f t="shared" si="0"/>
        <v>0.61904761904761907</v>
      </c>
      <c r="BA12">
        <f t="shared" si="0"/>
        <v>0.40358744394618834</v>
      </c>
      <c r="BB12">
        <f t="shared" si="0"/>
        <v>0.63291139240506333</v>
      </c>
      <c r="BC12">
        <f t="shared" si="0"/>
        <v>0.81967213114754101</v>
      </c>
      <c r="BD12">
        <f t="shared" si="0"/>
        <v>0.6130268199233716</v>
      </c>
      <c r="BE12">
        <f t="shared" si="0"/>
        <v>40.43010752688172</v>
      </c>
      <c r="BF12">
        <f t="shared" si="0"/>
        <v>28.628762541806022</v>
      </c>
      <c r="BG12">
        <f t="shared" si="0"/>
        <v>30.895061728395063</v>
      </c>
      <c r="BH12">
        <f t="shared" si="0"/>
        <v>21.295774647887324</v>
      </c>
      <c r="BI12">
        <f t="shared" si="0"/>
        <v>30.95490716180371</v>
      </c>
      <c r="BJ12">
        <f t="shared" si="0"/>
        <v>15.646437994722955</v>
      </c>
      <c r="BK12">
        <f t="shared" si="0"/>
        <v>27.379134860050893</v>
      </c>
      <c r="BL12">
        <f t="shared" si="0"/>
        <v>44.247572815533978</v>
      </c>
      <c r="BM12">
        <f t="shared" si="0"/>
        <v>48.167053364269137</v>
      </c>
      <c r="BN12">
        <f t="shared" si="0"/>
        <v>27.305936073059364</v>
      </c>
      <c r="BO12">
        <f t="shared" si="0"/>
        <v>28.989247311827956</v>
      </c>
      <c r="BP12">
        <f t="shared" si="0"/>
        <v>26.587771203155818</v>
      </c>
      <c r="BQ12">
        <f t="shared" si="1"/>
        <v>25.157116451016634</v>
      </c>
    </row>
    <row r="13" spans="1:69" x14ac:dyDescent="0.35">
      <c r="A13" s="141" t="s">
        <v>103</v>
      </c>
      <c r="B13" s="141">
        <v>25</v>
      </c>
      <c r="C13" s="141">
        <v>25</v>
      </c>
      <c r="D13" s="141">
        <v>26</v>
      </c>
      <c r="E13" s="141">
        <v>28</v>
      </c>
      <c r="F13" s="141">
        <v>29</v>
      </c>
      <c r="G13" s="141">
        <v>30</v>
      </c>
      <c r="H13" s="141">
        <v>32</v>
      </c>
      <c r="I13" s="141">
        <v>33</v>
      </c>
      <c r="J13" s="141">
        <v>32</v>
      </c>
      <c r="K13" s="141">
        <v>33</v>
      </c>
      <c r="L13" s="141">
        <v>40</v>
      </c>
      <c r="M13" s="141">
        <v>38</v>
      </c>
      <c r="N13" s="141">
        <v>40</v>
      </c>
      <c r="O13" s="141">
        <v>40</v>
      </c>
      <c r="P13" s="141">
        <v>41</v>
      </c>
      <c r="Q13" s="141">
        <v>60</v>
      </c>
      <c r="R13" s="141">
        <v>79</v>
      </c>
      <c r="S13" s="141">
        <v>64</v>
      </c>
      <c r="T13" s="141">
        <v>79</v>
      </c>
      <c r="U13" s="141">
        <v>55</v>
      </c>
      <c r="V13" s="141">
        <v>58</v>
      </c>
      <c r="W13" s="142">
        <v>1.5</v>
      </c>
      <c r="X13" s="148"/>
      <c r="Y13" s="132">
        <v>0.9</v>
      </c>
      <c r="Z13" s="132">
        <v>0.9</v>
      </c>
      <c r="AA13" s="132">
        <v>0.9</v>
      </c>
      <c r="AB13" s="132">
        <v>1</v>
      </c>
      <c r="AC13" s="132">
        <v>1.1000000000000001</v>
      </c>
      <c r="AD13" s="132">
        <v>1.2</v>
      </c>
      <c r="AE13" s="132">
        <v>1.3</v>
      </c>
      <c r="AF13" s="132">
        <v>1.5</v>
      </c>
      <c r="AG13" s="132">
        <v>1.7</v>
      </c>
      <c r="AH13" s="132">
        <v>1.9</v>
      </c>
      <c r="AI13" s="132">
        <v>2.1</v>
      </c>
      <c r="AJ13" s="132">
        <v>2.2999999999999998</v>
      </c>
      <c r="AK13" s="132">
        <v>2.4</v>
      </c>
      <c r="AL13" s="132">
        <v>2.6</v>
      </c>
      <c r="AM13" s="132">
        <v>2.8</v>
      </c>
      <c r="AN13" s="132">
        <v>2.9</v>
      </c>
      <c r="AO13" s="132">
        <v>3</v>
      </c>
      <c r="AP13" s="132">
        <v>3.1</v>
      </c>
      <c r="AQ13" s="132">
        <v>3.2</v>
      </c>
      <c r="AR13" s="132">
        <v>3.3</v>
      </c>
      <c r="AS13" s="132">
        <v>3.5</v>
      </c>
      <c r="AW13">
        <f t="shared" si="2"/>
        <v>27.777777777777779</v>
      </c>
      <c r="AX13">
        <f t="shared" si="0"/>
        <v>27.777777777777779</v>
      </c>
      <c r="AY13">
        <f t="shared" si="0"/>
        <v>28.888888888888889</v>
      </c>
      <c r="AZ13">
        <f t="shared" si="0"/>
        <v>28</v>
      </c>
      <c r="BA13">
        <f t="shared" si="0"/>
        <v>26.36363636363636</v>
      </c>
      <c r="BB13">
        <f t="shared" si="0"/>
        <v>25</v>
      </c>
      <c r="BC13">
        <f t="shared" si="0"/>
        <v>24.615384615384613</v>
      </c>
      <c r="BD13">
        <f t="shared" si="0"/>
        <v>22</v>
      </c>
      <c r="BE13">
        <f t="shared" si="0"/>
        <v>18.823529411764707</v>
      </c>
      <c r="BF13">
        <f t="shared" si="0"/>
        <v>17.368421052631579</v>
      </c>
      <c r="BG13">
        <f t="shared" si="0"/>
        <v>19.047619047619047</v>
      </c>
      <c r="BH13">
        <f t="shared" si="0"/>
        <v>16.521739130434785</v>
      </c>
      <c r="BI13">
        <f t="shared" si="0"/>
        <v>16.666666666666668</v>
      </c>
      <c r="BJ13">
        <f t="shared" si="0"/>
        <v>15.384615384615383</v>
      </c>
      <c r="BK13">
        <f t="shared" si="0"/>
        <v>14.642857142857144</v>
      </c>
      <c r="BL13">
        <f t="shared" si="0"/>
        <v>20.689655172413794</v>
      </c>
      <c r="BM13">
        <f t="shared" si="0"/>
        <v>26.333333333333332</v>
      </c>
      <c r="BN13">
        <f t="shared" si="0"/>
        <v>20.64516129032258</v>
      </c>
      <c r="BO13">
        <f t="shared" si="0"/>
        <v>24.6875</v>
      </c>
      <c r="BP13">
        <f t="shared" si="0"/>
        <v>16.666666666666668</v>
      </c>
      <c r="BQ13">
        <f t="shared" si="1"/>
        <v>16.571428571428573</v>
      </c>
    </row>
    <row r="14" spans="1:69" x14ac:dyDescent="0.35">
      <c r="A14" s="141" t="s">
        <v>104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2" t="s">
        <v>150</v>
      </c>
      <c r="X14" s="148"/>
      <c r="Y14" s="132">
        <v>1.7</v>
      </c>
      <c r="Z14" s="132">
        <v>1.7</v>
      </c>
      <c r="AA14" s="132">
        <v>1.7</v>
      </c>
      <c r="AB14" s="132">
        <v>1.7</v>
      </c>
      <c r="AC14" s="132">
        <v>1.7</v>
      </c>
      <c r="AD14" s="132">
        <v>1.4</v>
      </c>
      <c r="AE14" s="132">
        <v>1.5</v>
      </c>
      <c r="AF14" s="132">
        <v>1.7</v>
      </c>
      <c r="AG14" s="132">
        <v>2.1</v>
      </c>
      <c r="AH14" s="132">
        <v>2.2000000000000002</v>
      </c>
      <c r="AI14" s="132">
        <v>1.9</v>
      </c>
      <c r="AJ14" s="132">
        <v>2.5</v>
      </c>
      <c r="AK14" s="132">
        <v>2</v>
      </c>
      <c r="AL14" s="132">
        <v>2.2000000000000002</v>
      </c>
      <c r="AM14" s="132">
        <v>1.9</v>
      </c>
      <c r="AN14" s="132">
        <v>2.2000000000000002</v>
      </c>
      <c r="AO14" s="132">
        <v>2.2999999999999998</v>
      </c>
      <c r="AP14" s="132">
        <v>2.2000000000000002</v>
      </c>
      <c r="AQ14" s="132">
        <v>2.2000000000000002</v>
      </c>
      <c r="AR14" s="132">
        <v>2.2999999999999998</v>
      </c>
      <c r="AS14" s="132">
        <v>2.4</v>
      </c>
      <c r="AW14">
        <f t="shared" si="2"/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0</v>
      </c>
      <c r="BG14">
        <f t="shared" si="0"/>
        <v>0</v>
      </c>
      <c r="BH14">
        <f t="shared" si="0"/>
        <v>0</v>
      </c>
      <c r="BI14">
        <f t="shared" si="0"/>
        <v>0</v>
      </c>
      <c r="BJ14">
        <f t="shared" si="0"/>
        <v>0</v>
      </c>
      <c r="BK14">
        <f t="shared" si="0"/>
        <v>0</v>
      </c>
      <c r="BL14">
        <f t="shared" si="0"/>
        <v>0</v>
      </c>
      <c r="BM14">
        <f t="shared" si="0"/>
        <v>0</v>
      </c>
      <c r="BN14">
        <f t="shared" si="0"/>
        <v>0</v>
      </c>
      <c r="BO14">
        <f t="shared" si="0"/>
        <v>0</v>
      </c>
      <c r="BP14">
        <f t="shared" si="0"/>
        <v>0</v>
      </c>
      <c r="BQ14">
        <f t="shared" si="1"/>
        <v>0</v>
      </c>
    </row>
    <row r="15" spans="1:69" x14ac:dyDescent="0.35">
      <c r="A15" s="141" t="s">
        <v>105</v>
      </c>
      <c r="B15" s="141">
        <v>46</v>
      </c>
      <c r="C15" s="141">
        <v>134</v>
      </c>
      <c r="D15" s="141">
        <v>174</v>
      </c>
      <c r="E15" s="141">
        <v>172</v>
      </c>
      <c r="F15" s="141">
        <v>358</v>
      </c>
      <c r="G15" s="141">
        <v>387</v>
      </c>
      <c r="H15" s="141">
        <v>262</v>
      </c>
      <c r="I15" s="141">
        <v>436</v>
      </c>
      <c r="J15" s="141">
        <v>538</v>
      </c>
      <c r="K15" s="141">
        <v>624</v>
      </c>
      <c r="L15" s="141">
        <v>833</v>
      </c>
      <c r="M15" s="143">
        <v>1796</v>
      </c>
      <c r="N15" s="143">
        <v>1087</v>
      </c>
      <c r="O15" s="141">
        <v>772</v>
      </c>
      <c r="P15" s="141">
        <v>393</v>
      </c>
      <c r="Q15" s="141">
        <v>436</v>
      </c>
      <c r="R15" s="141">
        <v>480</v>
      </c>
      <c r="S15" s="141">
        <v>404</v>
      </c>
      <c r="T15" s="141">
        <v>448</v>
      </c>
      <c r="U15" s="141">
        <v>510</v>
      </c>
      <c r="V15" s="141">
        <v>592</v>
      </c>
      <c r="W15" s="142">
        <v>0.4</v>
      </c>
      <c r="X15" s="148"/>
      <c r="Y15" s="132">
        <v>20.3</v>
      </c>
      <c r="Z15" s="132">
        <v>22.8</v>
      </c>
      <c r="AA15" s="132">
        <v>25.4</v>
      </c>
      <c r="AB15" s="132">
        <v>28.2</v>
      </c>
      <c r="AC15" s="132">
        <v>31.4</v>
      </c>
      <c r="AD15" s="132">
        <v>34.4</v>
      </c>
      <c r="AE15" s="132">
        <v>38.1</v>
      </c>
      <c r="AF15" s="132">
        <v>43</v>
      </c>
      <c r="AG15" s="132">
        <v>47.7</v>
      </c>
      <c r="AH15" s="132">
        <v>52.3</v>
      </c>
      <c r="AI15" s="132">
        <v>57.7</v>
      </c>
      <c r="AJ15" s="132">
        <v>63.7</v>
      </c>
      <c r="AK15" s="132">
        <v>69.400000000000006</v>
      </c>
      <c r="AL15" s="132">
        <v>75.3</v>
      </c>
      <c r="AM15" s="132">
        <v>81.5</v>
      </c>
      <c r="AN15" s="132">
        <v>87.7</v>
      </c>
      <c r="AO15" s="132">
        <v>94</v>
      </c>
      <c r="AP15" s="132">
        <v>99.5</v>
      </c>
      <c r="AQ15" s="132">
        <v>104.6</v>
      </c>
      <c r="AR15" s="132">
        <v>110.1</v>
      </c>
      <c r="AS15" s="132">
        <v>116.2</v>
      </c>
      <c r="AW15">
        <f t="shared" si="2"/>
        <v>2.2660098522167487</v>
      </c>
      <c r="AX15">
        <f t="shared" si="0"/>
        <v>5.8771929824561404</v>
      </c>
      <c r="AY15">
        <f t="shared" si="0"/>
        <v>6.8503937007874018</v>
      </c>
      <c r="AZ15">
        <f t="shared" si="0"/>
        <v>6.0992907801418443</v>
      </c>
      <c r="BA15">
        <f t="shared" si="0"/>
        <v>11.401273885350319</v>
      </c>
      <c r="BB15">
        <f t="shared" si="0"/>
        <v>11.25</v>
      </c>
      <c r="BC15">
        <f t="shared" si="0"/>
        <v>6.8766404199475062</v>
      </c>
      <c r="BD15">
        <f t="shared" si="0"/>
        <v>10.13953488372093</v>
      </c>
      <c r="BE15">
        <f t="shared" si="0"/>
        <v>11.278825995807127</v>
      </c>
      <c r="BF15">
        <f t="shared" si="0"/>
        <v>11.931166347992352</v>
      </c>
      <c r="BG15">
        <f t="shared" si="0"/>
        <v>14.436741767764298</v>
      </c>
      <c r="BH15">
        <f t="shared" si="0"/>
        <v>28.194662480376763</v>
      </c>
      <c r="BI15">
        <f t="shared" si="0"/>
        <v>15.662824207492793</v>
      </c>
      <c r="BJ15">
        <f t="shared" si="0"/>
        <v>10.252324037184595</v>
      </c>
      <c r="BK15">
        <f t="shared" si="0"/>
        <v>4.8220858895705518</v>
      </c>
      <c r="BL15">
        <f t="shared" si="0"/>
        <v>4.9714937286202963</v>
      </c>
      <c r="BM15">
        <f t="shared" si="0"/>
        <v>5.1063829787234045</v>
      </c>
      <c r="BN15">
        <f t="shared" si="0"/>
        <v>4.0603015075376883</v>
      </c>
      <c r="BO15">
        <f t="shared" si="0"/>
        <v>4.2829827915869982</v>
      </c>
      <c r="BP15">
        <f t="shared" si="0"/>
        <v>4.6321525885558588</v>
      </c>
      <c r="BQ15">
        <f t="shared" si="1"/>
        <v>5.0946643717728053</v>
      </c>
    </row>
    <row r="16" spans="1:69" x14ac:dyDescent="0.35">
      <c r="A16" s="141" t="s">
        <v>409</v>
      </c>
      <c r="B16" s="141">
        <v>54</v>
      </c>
      <c r="C16" s="141">
        <v>61</v>
      </c>
      <c r="D16" s="141">
        <v>59</v>
      </c>
      <c r="E16" s="141">
        <v>64</v>
      </c>
      <c r="F16" s="141">
        <v>56</v>
      </c>
      <c r="G16" s="141">
        <v>65</v>
      </c>
      <c r="H16" s="141">
        <v>80</v>
      </c>
      <c r="I16" s="141">
        <v>116</v>
      </c>
      <c r="J16" s="141">
        <v>91</v>
      </c>
      <c r="K16" s="141">
        <v>106</v>
      </c>
      <c r="L16" s="141">
        <v>110</v>
      </c>
      <c r="M16" s="141">
        <v>138</v>
      </c>
      <c r="N16" s="141">
        <v>154</v>
      </c>
      <c r="O16" s="141">
        <v>146</v>
      </c>
      <c r="P16" s="141">
        <v>160</v>
      </c>
      <c r="Q16" s="141">
        <v>212</v>
      </c>
      <c r="R16" s="141">
        <v>276</v>
      </c>
      <c r="S16" s="141">
        <v>416</v>
      </c>
      <c r="T16" s="141">
        <v>547</v>
      </c>
      <c r="U16" s="141">
        <v>547</v>
      </c>
      <c r="V16" s="141">
        <v>628</v>
      </c>
      <c r="W16" s="142">
        <v>26.3</v>
      </c>
      <c r="X16" s="148"/>
      <c r="Y16" s="132">
        <v>1</v>
      </c>
      <c r="Z16" s="132">
        <v>1.1000000000000001</v>
      </c>
      <c r="AA16" s="132">
        <v>1.1000000000000001</v>
      </c>
      <c r="AB16" s="132">
        <v>1.1000000000000001</v>
      </c>
      <c r="AC16" s="132">
        <v>1.1000000000000001</v>
      </c>
      <c r="AD16" s="132">
        <v>1.2</v>
      </c>
      <c r="AE16" s="132">
        <v>1.3</v>
      </c>
      <c r="AF16" s="132">
        <v>1.4</v>
      </c>
      <c r="AG16" s="132">
        <v>1.2</v>
      </c>
      <c r="AH16" s="132">
        <v>1.3</v>
      </c>
      <c r="AI16" s="132">
        <v>1.3</v>
      </c>
      <c r="AJ16" s="132">
        <v>1.3</v>
      </c>
      <c r="AK16" s="132">
        <v>1.4</v>
      </c>
      <c r="AL16" s="132">
        <v>1.4</v>
      </c>
      <c r="AM16" s="132">
        <v>1.5</v>
      </c>
      <c r="AN16" s="132">
        <v>1.6</v>
      </c>
      <c r="AO16" s="132">
        <v>1.7</v>
      </c>
      <c r="AP16" s="132">
        <v>1.7</v>
      </c>
      <c r="AQ16" s="132">
        <v>1.8</v>
      </c>
      <c r="AR16" s="132">
        <v>1.9</v>
      </c>
      <c r="AS16" s="132">
        <v>1.9</v>
      </c>
      <c r="AW16">
        <f t="shared" si="2"/>
        <v>54</v>
      </c>
      <c r="AX16">
        <f t="shared" si="0"/>
        <v>55.454545454545453</v>
      </c>
      <c r="AY16">
        <f t="shared" si="0"/>
        <v>53.636363636363633</v>
      </c>
      <c r="AZ16">
        <f t="shared" si="0"/>
        <v>58.18181818181818</v>
      </c>
      <c r="BA16">
        <f t="shared" si="0"/>
        <v>50.909090909090907</v>
      </c>
      <c r="BB16">
        <f t="shared" si="0"/>
        <v>54.166666666666671</v>
      </c>
      <c r="BC16">
        <f t="shared" si="0"/>
        <v>61.538461538461533</v>
      </c>
      <c r="BD16">
        <f t="shared" si="0"/>
        <v>82.857142857142861</v>
      </c>
      <c r="BE16">
        <f t="shared" si="0"/>
        <v>75.833333333333343</v>
      </c>
      <c r="BF16">
        <f t="shared" si="0"/>
        <v>81.538461538461533</v>
      </c>
      <c r="BG16">
        <f t="shared" si="0"/>
        <v>84.615384615384613</v>
      </c>
      <c r="BH16">
        <f t="shared" si="0"/>
        <v>106.15384615384615</v>
      </c>
      <c r="BI16">
        <f t="shared" si="0"/>
        <v>110</v>
      </c>
      <c r="BJ16">
        <f t="shared" si="0"/>
        <v>104.28571428571429</v>
      </c>
      <c r="BK16">
        <f t="shared" si="0"/>
        <v>106.66666666666667</v>
      </c>
      <c r="BL16">
        <f t="shared" si="0"/>
        <v>132.5</v>
      </c>
      <c r="BM16">
        <f t="shared" si="0"/>
        <v>162.35294117647058</v>
      </c>
      <c r="BN16">
        <f t="shared" si="0"/>
        <v>244.70588235294119</v>
      </c>
      <c r="BO16">
        <f t="shared" si="0"/>
        <v>303.88888888888886</v>
      </c>
      <c r="BP16">
        <f t="shared" si="0"/>
        <v>287.89473684210526</v>
      </c>
      <c r="BQ16">
        <f t="shared" si="1"/>
        <v>330.5263157894737</v>
      </c>
    </row>
    <row r="17" spans="1:69" x14ac:dyDescent="0.35">
      <c r="A17" s="141" t="s">
        <v>107</v>
      </c>
      <c r="B17" s="141">
        <v>111</v>
      </c>
      <c r="C17" s="141">
        <v>42</v>
      </c>
      <c r="D17" s="141">
        <v>42</v>
      </c>
      <c r="E17" s="141">
        <v>30</v>
      </c>
      <c r="F17" s="141">
        <v>15</v>
      </c>
      <c r="G17" s="141">
        <v>62</v>
      </c>
      <c r="H17" s="141">
        <v>52</v>
      </c>
      <c r="I17" s="141">
        <v>46</v>
      </c>
      <c r="J17" s="141">
        <v>65</v>
      </c>
      <c r="K17" s="141">
        <v>66</v>
      </c>
      <c r="L17" s="141">
        <v>93</v>
      </c>
      <c r="M17" s="141">
        <v>121</v>
      </c>
      <c r="N17" s="141">
        <v>131</v>
      </c>
      <c r="O17" s="141">
        <v>52</v>
      </c>
      <c r="P17" s="141">
        <v>45</v>
      </c>
      <c r="Q17" s="141">
        <v>28</v>
      </c>
      <c r="R17" s="141">
        <v>158</v>
      </c>
      <c r="S17" s="141">
        <v>23</v>
      </c>
      <c r="T17" s="141">
        <v>344</v>
      </c>
      <c r="U17" s="141">
        <v>527</v>
      </c>
      <c r="V17" s="141">
        <v>558</v>
      </c>
      <c r="W17" s="142">
        <v>2.4</v>
      </c>
      <c r="X17" s="148"/>
      <c r="Y17" s="132">
        <v>5.8</v>
      </c>
      <c r="Z17" s="132">
        <v>5.9</v>
      </c>
      <c r="AA17" s="132">
        <v>6.1</v>
      </c>
      <c r="AB17" s="132">
        <v>6.1</v>
      </c>
      <c r="AC17" s="132">
        <v>6.5</v>
      </c>
      <c r="AD17" s="132">
        <v>6.8</v>
      </c>
      <c r="AE17" s="132">
        <v>6.7</v>
      </c>
      <c r="AF17" s="132">
        <v>7</v>
      </c>
      <c r="AG17" s="132">
        <v>7.4</v>
      </c>
      <c r="AH17" s="132">
        <v>7.9</v>
      </c>
      <c r="AI17" s="132">
        <v>8.1999999999999993</v>
      </c>
      <c r="AJ17" s="132">
        <v>8.5</v>
      </c>
      <c r="AK17" s="132">
        <v>8.8000000000000007</v>
      </c>
      <c r="AL17" s="132">
        <v>9.6999999999999993</v>
      </c>
      <c r="AM17" s="132">
        <v>10.7</v>
      </c>
      <c r="AN17" s="132">
        <v>11.4</v>
      </c>
      <c r="AO17" s="132">
        <v>12.1</v>
      </c>
      <c r="AP17" s="132">
        <v>12.7</v>
      </c>
      <c r="AQ17" s="132">
        <v>13.1</v>
      </c>
      <c r="AR17" s="132">
        <v>13.8</v>
      </c>
      <c r="AS17" s="132">
        <v>14.5</v>
      </c>
      <c r="AW17">
        <f t="shared" si="2"/>
        <v>19.137931034482758</v>
      </c>
      <c r="AX17">
        <f t="shared" si="0"/>
        <v>7.1186440677966099</v>
      </c>
      <c r="AY17">
        <f t="shared" si="0"/>
        <v>6.8852459016393448</v>
      </c>
      <c r="AZ17">
        <f t="shared" si="0"/>
        <v>4.918032786885246</v>
      </c>
      <c r="BA17">
        <f t="shared" si="0"/>
        <v>2.3076923076923075</v>
      </c>
      <c r="BB17">
        <f t="shared" si="0"/>
        <v>9.117647058823529</v>
      </c>
      <c r="BC17">
        <f t="shared" si="0"/>
        <v>7.7611940298507465</v>
      </c>
      <c r="BD17">
        <f t="shared" si="0"/>
        <v>6.5714285714285712</v>
      </c>
      <c r="BE17">
        <f t="shared" si="0"/>
        <v>8.7837837837837842</v>
      </c>
      <c r="BF17">
        <f t="shared" si="0"/>
        <v>8.3544303797468356</v>
      </c>
      <c r="BG17">
        <f t="shared" si="0"/>
        <v>11.341463414634147</v>
      </c>
      <c r="BH17">
        <f t="shared" si="0"/>
        <v>14.235294117647058</v>
      </c>
      <c r="BI17">
        <f t="shared" si="0"/>
        <v>14.886363636363635</v>
      </c>
      <c r="BJ17">
        <f t="shared" si="0"/>
        <v>5.3608247422680417</v>
      </c>
      <c r="BK17">
        <f t="shared" si="0"/>
        <v>4.2056074766355147</v>
      </c>
      <c r="BL17">
        <f t="shared" si="0"/>
        <v>2.4561403508771931</v>
      </c>
      <c r="BM17">
        <f t="shared" si="0"/>
        <v>13.057851239669422</v>
      </c>
      <c r="BN17">
        <f t="shared" si="0"/>
        <v>1.8110236220472442</v>
      </c>
      <c r="BO17">
        <f t="shared" si="0"/>
        <v>26.259541984732824</v>
      </c>
      <c r="BP17">
        <f t="shared" si="0"/>
        <v>38.188405797101446</v>
      </c>
      <c r="BQ17">
        <f t="shared" si="1"/>
        <v>38.482758620689658</v>
      </c>
    </row>
    <row r="18" spans="1:69" x14ac:dyDescent="0.35">
      <c r="A18" s="141" t="s">
        <v>108</v>
      </c>
      <c r="B18" s="141">
        <v>23</v>
      </c>
      <c r="C18" s="141">
        <v>28</v>
      </c>
      <c r="D18" s="141">
        <v>20</v>
      </c>
      <c r="E18" s="141">
        <v>26</v>
      </c>
      <c r="F18" s="141">
        <v>43</v>
      </c>
      <c r="G18" s="141">
        <v>49</v>
      </c>
      <c r="H18" s="141">
        <v>49</v>
      </c>
      <c r="I18" s="141">
        <v>46</v>
      </c>
      <c r="J18" s="141">
        <v>52</v>
      </c>
      <c r="K18" s="141">
        <v>46</v>
      </c>
      <c r="L18" s="141">
        <v>64</v>
      </c>
      <c r="M18" s="141">
        <v>92</v>
      </c>
      <c r="N18" s="141">
        <v>85</v>
      </c>
      <c r="O18" s="141">
        <v>56</v>
      </c>
      <c r="P18" s="141">
        <v>105</v>
      </c>
      <c r="Q18" s="141">
        <v>128</v>
      </c>
      <c r="R18" s="141">
        <v>151</v>
      </c>
      <c r="S18" s="141">
        <v>175</v>
      </c>
      <c r="T18" s="141">
        <v>206</v>
      </c>
      <c r="U18" s="141">
        <v>206</v>
      </c>
      <c r="V18" s="141">
        <v>184</v>
      </c>
      <c r="W18" s="142">
        <v>9.3000000000000007</v>
      </c>
      <c r="X18" s="148"/>
      <c r="Y18" s="132">
        <v>0.7</v>
      </c>
      <c r="Z18" s="132">
        <v>0.7</v>
      </c>
      <c r="AA18" s="132">
        <v>0.8</v>
      </c>
      <c r="AB18" s="132">
        <v>0.8</v>
      </c>
      <c r="AC18" s="132">
        <v>0.8</v>
      </c>
      <c r="AD18" s="132">
        <v>0.8</v>
      </c>
      <c r="AE18" s="132">
        <v>0.9</v>
      </c>
      <c r="AF18" s="132">
        <v>0.9</v>
      </c>
      <c r="AG18" s="132">
        <v>1</v>
      </c>
      <c r="AH18" s="132">
        <v>0.9</v>
      </c>
      <c r="AI18" s="132">
        <v>1</v>
      </c>
      <c r="AJ18" s="132">
        <v>1</v>
      </c>
      <c r="AK18" s="132">
        <v>1</v>
      </c>
      <c r="AL18" s="132">
        <v>1.1000000000000001</v>
      </c>
      <c r="AM18" s="132">
        <v>1.2</v>
      </c>
      <c r="AN18" s="132">
        <v>1.2</v>
      </c>
      <c r="AO18" s="132">
        <v>1.3</v>
      </c>
      <c r="AP18" s="132">
        <v>1.3</v>
      </c>
      <c r="AQ18" s="132">
        <v>1.4</v>
      </c>
      <c r="AR18" s="132">
        <v>1.4</v>
      </c>
      <c r="AS18" s="132">
        <v>1.5</v>
      </c>
      <c r="AW18">
        <f t="shared" si="2"/>
        <v>32.857142857142861</v>
      </c>
      <c r="AX18">
        <f t="shared" si="0"/>
        <v>40</v>
      </c>
      <c r="AY18">
        <f t="shared" si="0"/>
        <v>25</v>
      </c>
      <c r="AZ18">
        <f t="shared" si="0"/>
        <v>32.5</v>
      </c>
      <c r="BA18">
        <f t="shared" si="0"/>
        <v>53.75</v>
      </c>
      <c r="BB18">
        <f t="shared" si="0"/>
        <v>61.25</v>
      </c>
      <c r="BC18">
        <f t="shared" si="0"/>
        <v>54.444444444444443</v>
      </c>
      <c r="BD18">
        <f t="shared" si="0"/>
        <v>51.111111111111107</v>
      </c>
      <c r="BE18">
        <f t="shared" ref="BE18:BE52" si="3">J18/AG18</f>
        <v>52</v>
      </c>
      <c r="BF18">
        <f t="shared" ref="BF18:BF52" si="4">K18/AH18</f>
        <v>51.111111111111107</v>
      </c>
      <c r="BG18">
        <f t="shared" ref="BG18:BG52" si="5">L18/AI18</f>
        <v>64</v>
      </c>
      <c r="BH18">
        <f t="shared" ref="BH18:BH52" si="6">M18/AJ18</f>
        <v>92</v>
      </c>
      <c r="BI18">
        <f t="shared" ref="BI18:BI52" si="7">N18/AK18</f>
        <v>85</v>
      </c>
      <c r="BJ18">
        <f t="shared" ref="BJ18:BJ52" si="8">O18/AL18</f>
        <v>50.909090909090907</v>
      </c>
      <c r="BK18">
        <f t="shared" ref="BK18:BK52" si="9">P18/AM18</f>
        <v>87.5</v>
      </c>
      <c r="BL18">
        <f t="shared" ref="BL18:BL52" si="10">Q18/AN18</f>
        <v>106.66666666666667</v>
      </c>
      <c r="BM18">
        <f t="shared" ref="BM18:BM52" si="11">R18/AO18</f>
        <v>116.15384615384615</v>
      </c>
      <c r="BN18">
        <f t="shared" ref="BN18:BN52" si="12">S18/AP18</f>
        <v>134.61538461538461</v>
      </c>
      <c r="BO18">
        <f t="shared" ref="BO18:BO52" si="13">T18/AQ18</f>
        <v>147.14285714285714</v>
      </c>
      <c r="BP18">
        <f t="shared" ref="BP18:BP52" si="14">U18/AR18</f>
        <v>147.14285714285714</v>
      </c>
      <c r="BQ18">
        <f t="shared" si="1"/>
        <v>122.66666666666667</v>
      </c>
    </row>
    <row r="19" spans="1:69" x14ac:dyDescent="0.35">
      <c r="A19" s="141" t="s">
        <v>109</v>
      </c>
      <c r="B19" s="141">
        <v>557</v>
      </c>
      <c r="C19" s="141">
        <v>627</v>
      </c>
      <c r="D19" s="141">
        <v>599</v>
      </c>
      <c r="E19" s="141">
        <v>614</v>
      </c>
      <c r="F19" s="141">
        <v>638</v>
      </c>
      <c r="G19" s="141">
        <v>576</v>
      </c>
      <c r="H19" s="141">
        <v>548</v>
      </c>
      <c r="I19" s="141">
        <v>610</v>
      </c>
      <c r="J19" s="141">
        <v>649</v>
      </c>
      <c r="K19" s="141">
        <v>555</v>
      </c>
      <c r="L19" s="141">
        <v>463</v>
      </c>
      <c r="M19" s="141">
        <v>393</v>
      </c>
      <c r="N19" s="141">
        <v>371</v>
      </c>
      <c r="O19" s="141">
        <v>454</v>
      </c>
      <c r="P19" s="141">
        <v>550</v>
      </c>
      <c r="Q19" s="141">
        <v>582</v>
      </c>
      <c r="R19" s="141">
        <v>529</v>
      </c>
      <c r="S19" s="141">
        <v>450</v>
      </c>
      <c r="T19" s="141">
        <v>474</v>
      </c>
      <c r="U19" s="141">
        <v>533</v>
      </c>
      <c r="V19" s="141">
        <v>510</v>
      </c>
      <c r="W19" s="142">
        <v>21.5</v>
      </c>
      <c r="X19" s="148"/>
      <c r="Y19" s="132">
        <v>1.4</v>
      </c>
      <c r="Z19" s="132">
        <v>1.5</v>
      </c>
      <c r="AA19" s="132">
        <v>1.5</v>
      </c>
      <c r="AB19" s="132">
        <v>1.6</v>
      </c>
      <c r="AC19" s="132">
        <v>1.8</v>
      </c>
      <c r="AD19" s="132">
        <v>1.9</v>
      </c>
      <c r="AE19" s="132">
        <v>1.9</v>
      </c>
      <c r="AF19" s="132">
        <v>2</v>
      </c>
      <c r="AG19" s="132">
        <v>2.1</v>
      </c>
      <c r="AH19" s="132">
        <v>2.2000000000000002</v>
      </c>
      <c r="AI19" s="132">
        <v>2.2000000000000002</v>
      </c>
      <c r="AJ19" s="132">
        <v>2.2999999999999998</v>
      </c>
      <c r="AK19" s="132">
        <v>2.4</v>
      </c>
      <c r="AL19" s="132">
        <v>2.4</v>
      </c>
      <c r="AM19" s="132">
        <v>2.4</v>
      </c>
      <c r="AN19" s="132">
        <v>2.2999999999999998</v>
      </c>
      <c r="AO19" s="132">
        <v>2.2999999999999998</v>
      </c>
      <c r="AP19" s="132">
        <v>2.2000000000000002</v>
      </c>
      <c r="AQ19" s="132">
        <v>2.2000000000000002</v>
      </c>
      <c r="AR19" s="132">
        <v>2.2000000000000002</v>
      </c>
      <c r="AS19" s="132">
        <v>2.2999999999999998</v>
      </c>
      <c r="AW19">
        <f t="shared" si="2"/>
        <v>397.85714285714289</v>
      </c>
      <c r="AX19">
        <f t="shared" ref="AX19:AX52" si="15">C19/Z19</f>
        <v>418</v>
      </c>
      <c r="AY19">
        <f t="shared" ref="AY19:AY52" si="16">D19/AA19</f>
        <v>399.33333333333331</v>
      </c>
      <c r="AZ19">
        <f t="shared" ref="AZ19:AZ52" si="17">E19/AB19</f>
        <v>383.75</v>
      </c>
      <c r="BA19">
        <f t="shared" ref="BA19:BA52" si="18">F19/AC19</f>
        <v>354.44444444444446</v>
      </c>
      <c r="BB19">
        <f t="shared" ref="BB19:BB52" si="19">G19/AD19</f>
        <v>303.15789473684214</v>
      </c>
      <c r="BC19">
        <f t="shared" ref="BC19:BC52" si="20">H19/AE19</f>
        <v>288.42105263157896</v>
      </c>
      <c r="BD19">
        <f t="shared" ref="BD19:BD52" si="21">I19/AF19</f>
        <v>305</v>
      </c>
      <c r="BE19">
        <f t="shared" si="3"/>
        <v>309.04761904761904</v>
      </c>
      <c r="BF19">
        <f t="shared" si="4"/>
        <v>252.27272727272725</v>
      </c>
      <c r="BG19">
        <f t="shared" si="5"/>
        <v>210.45454545454544</v>
      </c>
      <c r="BH19">
        <f t="shared" si="6"/>
        <v>170.86956521739131</v>
      </c>
      <c r="BI19">
        <f t="shared" si="7"/>
        <v>154.58333333333334</v>
      </c>
      <c r="BJ19">
        <f t="shared" si="8"/>
        <v>189.16666666666669</v>
      </c>
      <c r="BK19">
        <f t="shared" si="9"/>
        <v>229.16666666666669</v>
      </c>
      <c r="BL19">
        <f t="shared" si="10"/>
        <v>253.04347826086959</v>
      </c>
      <c r="BM19">
        <f t="shared" si="11"/>
        <v>230.00000000000003</v>
      </c>
      <c r="BN19">
        <f t="shared" si="12"/>
        <v>204.54545454545453</v>
      </c>
      <c r="BO19">
        <f t="shared" si="13"/>
        <v>215.45454545454544</v>
      </c>
      <c r="BP19">
        <f t="shared" si="14"/>
        <v>242.27272727272725</v>
      </c>
      <c r="BQ19">
        <f t="shared" si="1"/>
        <v>221.73913043478262</v>
      </c>
    </row>
    <row r="20" spans="1:69" x14ac:dyDescent="0.35">
      <c r="A20" s="141" t="s">
        <v>110</v>
      </c>
      <c r="B20" s="141">
        <v>0</v>
      </c>
      <c r="C20" s="141">
        <v>58</v>
      </c>
      <c r="D20" s="141">
        <v>32</v>
      </c>
      <c r="E20" s="141">
        <v>79</v>
      </c>
      <c r="F20" s="141">
        <v>62</v>
      </c>
      <c r="G20" s="141">
        <v>58</v>
      </c>
      <c r="H20" s="141">
        <v>25</v>
      </c>
      <c r="I20" s="141">
        <v>294</v>
      </c>
      <c r="J20" s="141">
        <v>523</v>
      </c>
      <c r="K20" s="141">
        <v>547</v>
      </c>
      <c r="L20" s="141">
        <v>413</v>
      </c>
      <c r="M20" s="141">
        <v>512</v>
      </c>
      <c r="N20" s="141">
        <v>654</v>
      </c>
      <c r="O20" s="141">
        <v>580</v>
      </c>
      <c r="P20" s="141">
        <v>403</v>
      </c>
      <c r="Q20" s="141">
        <v>460</v>
      </c>
      <c r="R20" s="141">
        <v>346</v>
      </c>
      <c r="S20" s="141">
        <v>336</v>
      </c>
      <c r="T20" s="141">
        <v>531</v>
      </c>
      <c r="U20" s="141">
        <v>690</v>
      </c>
      <c r="V20" s="141">
        <v>800</v>
      </c>
      <c r="W20" s="142">
        <v>18.399999999999999</v>
      </c>
      <c r="X20" s="148"/>
      <c r="Y20" s="132">
        <v>0.9</v>
      </c>
      <c r="Z20" s="132">
        <v>0.9</v>
      </c>
      <c r="AA20" s="132">
        <v>0.9</v>
      </c>
      <c r="AB20" s="132">
        <v>1.1000000000000001</v>
      </c>
      <c r="AC20" s="132">
        <v>1.5</v>
      </c>
      <c r="AD20" s="132">
        <v>1.6</v>
      </c>
      <c r="AE20" s="132">
        <v>1.7</v>
      </c>
      <c r="AF20" s="132">
        <v>1.8</v>
      </c>
      <c r="AG20" s="132">
        <v>2</v>
      </c>
      <c r="AH20" s="132">
        <v>2.2000000000000002</v>
      </c>
      <c r="AI20" s="132">
        <v>2.2999999999999998</v>
      </c>
      <c r="AJ20" s="132">
        <v>2.4</v>
      </c>
      <c r="AK20" s="132">
        <v>2.7</v>
      </c>
      <c r="AL20" s="132">
        <v>2.7</v>
      </c>
      <c r="AM20" s="132">
        <v>2.7</v>
      </c>
      <c r="AN20" s="132">
        <v>2.8</v>
      </c>
      <c r="AO20" s="132">
        <v>2.7</v>
      </c>
      <c r="AP20" s="132">
        <v>2.6</v>
      </c>
      <c r="AQ20" s="132">
        <v>2.7</v>
      </c>
      <c r="AR20" s="132">
        <v>2.9</v>
      </c>
      <c r="AS20" s="132">
        <v>3</v>
      </c>
      <c r="AW20">
        <f t="shared" si="2"/>
        <v>0</v>
      </c>
      <c r="AX20">
        <f t="shared" si="15"/>
        <v>64.444444444444443</v>
      </c>
      <c r="AY20">
        <f t="shared" si="16"/>
        <v>35.555555555555557</v>
      </c>
      <c r="AZ20">
        <f t="shared" si="17"/>
        <v>71.818181818181813</v>
      </c>
      <c r="BA20">
        <f t="shared" si="18"/>
        <v>41.333333333333336</v>
      </c>
      <c r="BB20">
        <f t="shared" si="19"/>
        <v>36.25</v>
      </c>
      <c r="BC20">
        <f t="shared" si="20"/>
        <v>14.705882352941178</v>
      </c>
      <c r="BD20">
        <f t="shared" si="21"/>
        <v>163.33333333333334</v>
      </c>
      <c r="BE20">
        <f t="shared" si="3"/>
        <v>261.5</v>
      </c>
      <c r="BF20">
        <f t="shared" si="4"/>
        <v>248.63636363636363</v>
      </c>
      <c r="BG20">
        <f t="shared" si="5"/>
        <v>179.56521739130437</v>
      </c>
      <c r="BH20">
        <f t="shared" si="6"/>
        <v>213.33333333333334</v>
      </c>
      <c r="BI20">
        <f t="shared" si="7"/>
        <v>242.2222222222222</v>
      </c>
      <c r="BJ20">
        <f t="shared" si="8"/>
        <v>214.81481481481481</v>
      </c>
      <c r="BK20">
        <f t="shared" si="9"/>
        <v>149.25925925925924</v>
      </c>
      <c r="BL20">
        <f t="shared" si="10"/>
        <v>164.28571428571431</v>
      </c>
      <c r="BM20">
        <f t="shared" si="11"/>
        <v>128.14814814814815</v>
      </c>
      <c r="BN20">
        <f t="shared" si="12"/>
        <v>129.23076923076923</v>
      </c>
      <c r="BO20">
        <f t="shared" si="13"/>
        <v>196.66666666666666</v>
      </c>
      <c r="BP20">
        <f t="shared" si="14"/>
        <v>237.93103448275863</v>
      </c>
      <c r="BQ20">
        <f t="shared" si="1"/>
        <v>266.66666666666669</v>
      </c>
    </row>
    <row r="21" spans="1:69" x14ac:dyDescent="0.35">
      <c r="A21" s="141" t="s">
        <v>111</v>
      </c>
      <c r="B21" s="141">
        <v>16</v>
      </c>
      <c r="C21" s="141">
        <v>12</v>
      </c>
      <c r="D21" s="141">
        <v>102</v>
      </c>
      <c r="E21" s="141">
        <v>150</v>
      </c>
      <c r="F21" s="141">
        <v>254</v>
      </c>
      <c r="G21" s="141">
        <v>314</v>
      </c>
      <c r="H21" s="141">
        <v>284</v>
      </c>
      <c r="I21" s="141">
        <v>456</v>
      </c>
      <c r="J21" s="141">
        <v>335</v>
      </c>
      <c r="K21" s="141">
        <v>330</v>
      </c>
      <c r="L21" s="141">
        <v>358</v>
      </c>
      <c r="M21" s="141">
        <v>344</v>
      </c>
      <c r="N21" s="141">
        <v>327</v>
      </c>
      <c r="O21" s="141">
        <v>299</v>
      </c>
      <c r="P21" s="141">
        <v>343</v>
      </c>
      <c r="Q21" s="141">
        <v>426</v>
      </c>
      <c r="R21" s="141">
        <v>408</v>
      </c>
      <c r="S21" s="141">
        <v>495</v>
      </c>
      <c r="T21" s="141">
        <v>440</v>
      </c>
      <c r="U21" s="141">
        <v>385</v>
      </c>
      <c r="V21" s="141">
        <v>380</v>
      </c>
      <c r="W21" s="142">
        <v>2.4</v>
      </c>
      <c r="X21" s="148"/>
      <c r="Y21" s="132">
        <v>7.8</v>
      </c>
      <c r="Z21" s="132">
        <v>8.1999999999999993</v>
      </c>
      <c r="AA21" s="132">
        <v>8.6</v>
      </c>
      <c r="AB21" s="132">
        <v>9.1</v>
      </c>
      <c r="AC21" s="132">
        <v>9.6</v>
      </c>
      <c r="AD21" s="132">
        <v>10.3</v>
      </c>
      <c r="AE21" s="132">
        <v>9.9</v>
      </c>
      <c r="AF21" s="132">
        <v>9.9</v>
      </c>
      <c r="AG21" s="132">
        <v>10.1</v>
      </c>
      <c r="AH21" s="132">
        <v>10.4</v>
      </c>
      <c r="AI21" s="132">
        <v>10.6</v>
      </c>
      <c r="AJ21" s="132">
        <v>11</v>
      </c>
      <c r="AK21" s="132">
        <v>11.3</v>
      </c>
      <c r="AL21" s="132">
        <v>11.8</v>
      </c>
      <c r="AM21" s="132">
        <v>12.2</v>
      </c>
      <c r="AN21" s="132">
        <v>12.6</v>
      </c>
      <c r="AO21" s="132">
        <v>13.2</v>
      </c>
      <c r="AP21" s="132">
        <v>12.2</v>
      </c>
      <c r="AQ21" s="132">
        <v>12.9</v>
      </c>
      <c r="AR21" s="132">
        <v>13.4</v>
      </c>
      <c r="AS21" s="132">
        <v>13.9</v>
      </c>
      <c r="AW21">
        <f t="shared" si="2"/>
        <v>2.0512820512820515</v>
      </c>
      <c r="AX21">
        <f t="shared" si="15"/>
        <v>1.4634146341463417</v>
      </c>
      <c r="AY21">
        <f t="shared" si="16"/>
        <v>11.86046511627907</v>
      </c>
      <c r="AZ21">
        <f t="shared" si="17"/>
        <v>16.483516483516485</v>
      </c>
      <c r="BA21">
        <f t="shared" si="18"/>
        <v>26.458333333333336</v>
      </c>
      <c r="BB21">
        <f t="shared" si="19"/>
        <v>30.485436893203882</v>
      </c>
      <c r="BC21">
        <f t="shared" si="20"/>
        <v>28.686868686868685</v>
      </c>
      <c r="BD21">
        <f t="shared" si="21"/>
        <v>46.060606060606062</v>
      </c>
      <c r="BE21">
        <f t="shared" si="3"/>
        <v>33.168316831683171</v>
      </c>
      <c r="BF21">
        <f t="shared" si="4"/>
        <v>31.73076923076923</v>
      </c>
      <c r="BG21">
        <f t="shared" si="5"/>
        <v>33.773584905660378</v>
      </c>
      <c r="BH21">
        <f t="shared" si="6"/>
        <v>31.272727272727273</v>
      </c>
      <c r="BI21">
        <f t="shared" si="7"/>
        <v>28.938053097345129</v>
      </c>
      <c r="BJ21">
        <f t="shared" si="8"/>
        <v>25.338983050847457</v>
      </c>
      <c r="BK21">
        <f t="shared" si="9"/>
        <v>28.114754098360656</v>
      </c>
      <c r="BL21">
        <f t="shared" si="10"/>
        <v>33.80952380952381</v>
      </c>
      <c r="BM21">
        <f t="shared" si="11"/>
        <v>30.90909090909091</v>
      </c>
      <c r="BN21">
        <f t="shared" si="12"/>
        <v>40.57377049180328</v>
      </c>
      <c r="BO21">
        <f t="shared" si="13"/>
        <v>34.108527131782942</v>
      </c>
      <c r="BP21">
        <f t="shared" si="14"/>
        <v>28.731343283582088</v>
      </c>
      <c r="BQ21">
        <f t="shared" si="1"/>
        <v>27.338129496402878</v>
      </c>
    </row>
    <row r="22" spans="1:69" x14ac:dyDescent="0.35">
      <c r="A22" s="141" t="s">
        <v>112</v>
      </c>
      <c r="B22" s="141">
        <v>14</v>
      </c>
      <c r="C22" s="141">
        <v>18</v>
      </c>
      <c r="D22" s="141">
        <v>23</v>
      </c>
      <c r="E22" s="141">
        <v>15</v>
      </c>
      <c r="F22" s="141">
        <v>21</v>
      </c>
      <c r="G22" s="141">
        <v>17</v>
      </c>
      <c r="H22" s="141">
        <v>17</v>
      </c>
      <c r="I22" s="141">
        <v>22</v>
      </c>
      <c r="J22" s="141">
        <v>25</v>
      </c>
      <c r="K22" s="141">
        <v>28</v>
      </c>
      <c r="L22" s="141">
        <v>34</v>
      </c>
      <c r="M22" s="141">
        <v>38</v>
      </c>
      <c r="N22" s="141">
        <v>41</v>
      </c>
      <c r="O22" s="141">
        <v>39</v>
      </c>
      <c r="P22" s="141">
        <v>79</v>
      </c>
      <c r="Q22" s="141">
        <v>181</v>
      </c>
      <c r="R22" s="141">
        <v>281</v>
      </c>
      <c r="S22" s="141">
        <v>232</v>
      </c>
      <c r="T22" s="141">
        <v>259</v>
      </c>
      <c r="U22" s="141">
        <v>259</v>
      </c>
      <c r="V22" s="141">
        <v>260</v>
      </c>
      <c r="W22" s="142">
        <v>2</v>
      </c>
      <c r="X22" s="148"/>
      <c r="Y22" s="132">
        <v>3.4</v>
      </c>
      <c r="Z22" s="132">
        <v>3.6</v>
      </c>
      <c r="AA22" s="132">
        <v>3.7</v>
      </c>
      <c r="AB22" s="132">
        <v>3.9</v>
      </c>
      <c r="AC22" s="132">
        <v>4.2</v>
      </c>
      <c r="AD22" s="132">
        <v>4.5999999999999996</v>
      </c>
      <c r="AE22" s="132">
        <v>5</v>
      </c>
      <c r="AF22" s="132">
        <v>5.3</v>
      </c>
      <c r="AG22" s="132">
        <v>5.6</v>
      </c>
      <c r="AH22" s="132">
        <v>5.7</v>
      </c>
      <c r="AI22" s="132">
        <v>6</v>
      </c>
      <c r="AJ22" s="132">
        <v>6.3</v>
      </c>
      <c r="AK22" s="132">
        <v>6.5</v>
      </c>
      <c r="AL22" s="132">
        <v>6.6</v>
      </c>
      <c r="AM22" s="132">
        <v>6.9</v>
      </c>
      <c r="AN22" s="132">
        <v>7.2</v>
      </c>
      <c r="AO22" s="132">
        <v>7.6</v>
      </c>
      <c r="AP22" s="132">
        <v>7.7</v>
      </c>
      <c r="AQ22" s="132">
        <v>7.9</v>
      </c>
      <c r="AR22" s="132">
        <v>8</v>
      </c>
      <c r="AS22" s="132">
        <v>8</v>
      </c>
      <c r="AW22">
        <f t="shared" si="2"/>
        <v>4.1176470588235299</v>
      </c>
      <c r="AX22">
        <f t="shared" si="15"/>
        <v>5</v>
      </c>
      <c r="AY22">
        <f t="shared" si="16"/>
        <v>6.2162162162162158</v>
      </c>
      <c r="AZ22">
        <f t="shared" si="17"/>
        <v>3.8461538461538463</v>
      </c>
      <c r="BA22">
        <f t="shared" si="18"/>
        <v>5</v>
      </c>
      <c r="BB22">
        <f t="shared" si="19"/>
        <v>3.6956521739130439</v>
      </c>
      <c r="BC22">
        <f t="shared" si="20"/>
        <v>3.4</v>
      </c>
      <c r="BD22">
        <f t="shared" si="21"/>
        <v>4.1509433962264151</v>
      </c>
      <c r="BE22">
        <f t="shared" si="3"/>
        <v>4.4642857142857144</v>
      </c>
      <c r="BF22">
        <f t="shared" si="4"/>
        <v>4.9122807017543861</v>
      </c>
      <c r="BG22">
        <f t="shared" si="5"/>
        <v>5.666666666666667</v>
      </c>
      <c r="BH22">
        <f t="shared" si="6"/>
        <v>6.0317460317460316</v>
      </c>
      <c r="BI22">
        <f t="shared" si="7"/>
        <v>6.3076923076923075</v>
      </c>
      <c r="BJ22">
        <f t="shared" si="8"/>
        <v>5.9090909090909092</v>
      </c>
      <c r="BK22">
        <f t="shared" si="9"/>
        <v>11.44927536231884</v>
      </c>
      <c r="BL22">
        <f t="shared" si="10"/>
        <v>25.138888888888889</v>
      </c>
      <c r="BM22">
        <f t="shared" si="11"/>
        <v>36.973684210526315</v>
      </c>
      <c r="BN22">
        <f t="shared" si="12"/>
        <v>30.129870129870127</v>
      </c>
      <c r="BO22">
        <f t="shared" si="13"/>
        <v>32.784810126582279</v>
      </c>
      <c r="BP22">
        <f t="shared" si="14"/>
        <v>32.375</v>
      </c>
      <c r="BQ22">
        <f t="shared" si="1"/>
        <v>32.5</v>
      </c>
    </row>
    <row r="23" spans="1:69" x14ac:dyDescent="0.35">
      <c r="A23" s="141" t="s">
        <v>113</v>
      </c>
      <c r="B23" s="141">
        <v>154</v>
      </c>
      <c r="C23" s="141">
        <v>156</v>
      </c>
      <c r="D23" s="141">
        <v>177</v>
      </c>
      <c r="E23" s="141">
        <v>212</v>
      </c>
      <c r="F23" s="141">
        <v>344</v>
      </c>
      <c r="G23" s="141">
        <v>433</v>
      </c>
      <c r="H23" s="141">
        <v>456</v>
      </c>
      <c r="I23" s="141">
        <v>473</v>
      </c>
      <c r="J23" s="141">
        <v>785</v>
      </c>
      <c r="K23" s="141">
        <v>827</v>
      </c>
      <c r="L23" s="141">
        <v>895</v>
      </c>
      <c r="M23" s="141">
        <v>921</v>
      </c>
      <c r="N23" s="141">
        <v>817</v>
      </c>
      <c r="O23" s="141">
        <v>827</v>
      </c>
      <c r="P23" s="141">
        <v>885</v>
      </c>
      <c r="Q23" s="143">
        <v>1023</v>
      </c>
      <c r="R23" s="141">
        <v>972</v>
      </c>
      <c r="S23" s="141">
        <v>997</v>
      </c>
      <c r="T23" s="143">
        <v>1131</v>
      </c>
      <c r="U23" s="143">
        <v>1057</v>
      </c>
      <c r="V23" s="143">
        <v>1154</v>
      </c>
      <c r="W23" s="142">
        <v>5.4</v>
      </c>
      <c r="X23" s="148"/>
      <c r="Y23" s="132">
        <v>5.0999999999999996</v>
      </c>
      <c r="Z23" s="132">
        <v>4.8</v>
      </c>
      <c r="AA23" s="132">
        <v>5.3</v>
      </c>
      <c r="AB23" s="132">
        <v>6</v>
      </c>
      <c r="AC23" s="132">
        <v>6.5</v>
      </c>
      <c r="AD23" s="132">
        <v>7.1</v>
      </c>
      <c r="AE23" s="132">
        <v>7.9</v>
      </c>
      <c r="AF23" s="132">
        <v>8.8000000000000007</v>
      </c>
      <c r="AG23" s="132">
        <v>9.5</v>
      </c>
      <c r="AH23" s="132">
        <v>10.6</v>
      </c>
      <c r="AI23" s="132">
        <v>11.3</v>
      </c>
      <c r="AJ23" s="132">
        <v>12.2</v>
      </c>
      <c r="AK23" s="132">
        <v>12.9</v>
      </c>
      <c r="AL23" s="132">
        <v>13.7</v>
      </c>
      <c r="AM23" s="132">
        <v>14.4</v>
      </c>
      <c r="AN23" s="132">
        <v>15.1</v>
      </c>
      <c r="AO23" s="132">
        <v>15.8</v>
      </c>
      <c r="AP23" s="132">
        <v>15.6</v>
      </c>
      <c r="AQ23" s="132">
        <v>16.100000000000001</v>
      </c>
      <c r="AR23" s="132">
        <v>16.7</v>
      </c>
      <c r="AS23" s="132">
        <v>17.2</v>
      </c>
      <c r="AW23">
        <f t="shared" si="2"/>
        <v>30.196078431372552</v>
      </c>
      <c r="AX23">
        <f t="shared" si="15"/>
        <v>32.5</v>
      </c>
      <c r="AY23">
        <f t="shared" si="16"/>
        <v>33.39622641509434</v>
      </c>
      <c r="AZ23">
        <f t="shared" si="17"/>
        <v>35.333333333333336</v>
      </c>
      <c r="BA23">
        <f t="shared" si="18"/>
        <v>52.92307692307692</v>
      </c>
      <c r="BB23">
        <f t="shared" si="19"/>
        <v>60.985915492957751</v>
      </c>
      <c r="BC23">
        <f t="shared" si="20"/>
        <v>57.721518987341767</v>
      </c>
      <c r="BD23">
        <f t="shared" si="21"/>
        <v>53.749999999999993</v>
      </c>
      <c r="BE23">
        <f t="shared" si="3"/>
        <v>82.631578947368425</v>
      </c>
      <c r="BF23">
        <f t="shared" si="4"/>
        <v>78.018867924528308</v>
      </c>
      <c r="BG23">
        <f t="shared" si="5"/>
        <v>79.203539823008839</v>
      </c>
      <c r="BH23">
        <f t="shared" si="6"/>
        <v>75.491803278688522</v>
      </c>
      <c r="BI23">
        <f t="shared" si="7"/>
        <v>63.333333333333329</v>
      </c>
      <c r="BJ23">
        <f t="shared" si="8"/>
        <v>60.364963503649641</v>
      </c>
      <c r="BK23">
        <f t="shared" si="9"/>
        <v>61.458333333333329</v>
      </c>
      <c r="BL23">
        <f t="shared" si="10"/>
        <v>67.748344370860934</v>
      </c>
      <c r="BM23">
        <f t="shared" si="11"/>
        <v>61.518987341772146</v>
      </c>
      <c r="BN23">
        <f t="shared" si="12"/>
        <v>63.910256410256409</v>
      </c>
      <c r="BO23">
        <f t="shared" si="13"/>
        <v>70.24844720496894</v>
      </c>
      <c r="BP23">
        <f t="shared" si="14"/>
        <v>63.293413173652695</v>
      </c>
      <c r="BQ23">
        <f t="shared" si="1"/>
        <v>67.093023255813961</v>
      </c>
    </row>
    <row r="24" spans="1:69" x14ac:dyDescent="0.35">
      <c r="A24" s="141" t="s">
        <v>114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77</v>
      </c>
      <c r="Q24" s="141">
        <v>60</v>
      </c>
      <c r="R24" s="141">
        <v>64</v>
      </c>
      <c r="S24" s="141">
        <v>169</v>
      </c>
      <c r="T24" s="141">
        <v>13</v>
      </c>
      <c r="U24" s="141">
        <v>109</v>
      </c>
      <c r="V24" s="141">
        <v>60</v>
      </c>
      <c r="W24" s="142">
        <v>0.6</v>
      </c>
      <c r="X24" s="148"/>
      <c r="Y24" s="132">
        <v>3.7</v>
      </c>
      <c r="Z24" s="132">
        <v>3.8</v>
      </c>
      <c r="AA24" s="132">
        <v>4.2</v>
      </c>
      <c r="AB24" s="132">
        <v>4.9000000000000004</v>
      </c>
      <c r="AC24" s="132">
        <v>4.8</v>
      </c>
      <c r="AD24" s="132">
        <v>4.8</v>
      </c>
      <c r="AE24" s="132">
        <v>4.8</v>
      </c>
      <c r="AF24" s="132">
        <v>5</v>
      </c>
      <c r="AG24" s="132">
        <v>5.2</v>
      </c>
      <c r="AH24" s="132">
        <v>5.4</v>
      </c>
      <c r="AI24" s="132">
        <v>5.6</v>
      </c>
      <c r="AJ24" s="132">
        <v>5.9</v>
      </c>
      <c r="AK24" s="132">
        <v>6.2</v>
      </c>
      <c r="AL24" s="132">
        <v>6.2</v>
      </c>
      <c r="AM24" s="132">
        <v>6.6</v>
      </c>
      <c r="AN24" s="132">
        <v>7</v>
      </c>
      <c r="AO24" s="132">
        <v>7.3</v>
      </c>
      <c r="AP24" s="132">
        <v>7.3</v>
      </c>
      <c r="AQ24" s="132">
        <v>7.4</v>
      </c>
      <c r="AR24" s="132">
        <v>8</v>
      </c>
      <c r="AS24" s="132">
        <v>8.3000000000000007</v>
      </c>
      <c r="AW24">
        <f t="shared" si="2"/>
        <v>0</v>
      </c>
      <c r="AX24">
        <f t="shared" si="15"/>
        <v>0</v>
      </c>
      <c r="AY24">
        <f t="shared" si="16"/>
        <v>0</v>
      </c>
      <c r="AZ24">
        <f t="shared" si="17"/>
        <v>0</v>
      </c>
      <c r="BA24">
        <f t="shared" si="18"/>
        <v>0</v>
      </c>
      <c r="BB24">
        <f t="shared" si="19"/>
        <v>0</v>
      </c>
      <c r="BC24">
        <f t="shared" si="20"/>
        <v>0</v>
      </c>
      <c r="BD24">
        <f t="shared" si="21"/>
        <v>0</v>
      </c>
      <c r="BE24">
        <f t="shared" si="3"/>
        <v>0</v>
      </c>
      <c r="BF24">
        <f t="shared" si="4"/>
        <v>0</v>
      </c>
      <c r="BG24">
        <f t="shared" si="5"/>
        <v>0</v>
      </c>
      <c r="BH24">
        <f t="shared" si="6"/>
        <v>0</v>
      </c>
      <c r="BI24">
        <f t="shared" si="7"/>
        <v>0</v>
      </c>
      <c r="BJ24">
        <f t="shared" si="8"/>
        <v>0</v>
      </c>
      <c r="BK24">
        <f t="shared" si="9"/>
        <v>11.666666666666668</v>
      </c>
      <c r="BL24">
        <f t="shared" si="10"/>
        <v>8.5714285714285712</v>
      </c>
      <c r="BM24">
        <f t="shared" si="11"/>
        <v>8.7671232876712324</v>
      </c>
      <c r="BN24">
        <f t="shared" si="12"/>
        <v>23.150684931506849</v>
      </c>
      <c r="BO24">
        <f t="shared" si="13"/>
        <v>1.7567567567567566</v>
      </c>
      <c r="BP24">
        <f t="shared" si="14"/>
        <v>13.625</v>
      </c>
      <c r="BQ24">
        <f t="shared" si="1"/>
        <v>7.2289156626506017</v>
      </c>
    </row>
    <row r="25" spans="1:69" x14ac:dyDescent="0.35">
      <c r="A25" s="141" t="s">
        <v>115</v>
      </c>
      <c r="B25" s="141">
        <v>0</v>
      </c>
      <c r="C25" s="141">
        <v>0</v>
      </c>
      <c r="D25" s="141">
        <v>59</v>
      </c>
      <c r="E25" s="141">
        <v>80</v>
      </c>
      <c r="F25" s="141">
        <v>99</v>
      </c>
      <c r="G25" s="141">
        <v>116</v>
      </c>
      <c r="H25" s="141">
        <v>111</v>
      </c>
      <c r="I25" s="141">
        <v>116</v>
      </c>
      <c r="J25" s="141">
        <v>130</v>
      </c>
      <c r="K25" s="141">
        <v>174</v>
      </c>
      <c r="L25" s="141">
        <v>152</v>
      </c>
      <c r="M25" s="141">
        <v>155</v>
      </c>
      <c r="N25" s="141">
        <v>143</v>
      </c>
      <c r="O25" s="141">
        <v>93</v>
      </c>
      <c r="P25" s="141">
        <v>258</v>
      </c>
      <c r="Q25" s="141">
        <v>296</v>
      </c>
      <c r="R25" s="141">
        <v>300</v>
      </c>
      <c r="S25" s="141">
        <v>349</v>
      </c>
      <c r="T25" s="141">
        <v>454</v>
      </c>
      <c r="U25" s="141">
        <v>303</v>
      </c>
      <c r="V25" s="141">
        <v>450</v>
      </c>
      <c r="W25" s="142">
        <v>2.1</v>
      </c>
      <c r="X25" s="148"/>
      <c r="Y25" s="132">
        <v>6.8</v>
      </c>
      <c r="Z25" s="132">
        <v>7.4</v>
      </c>
      <c r="AA25" s="132">
        <v>7.9</v>
      </c>
      <c r="AB25" s="132">
        <v>8.6</v>
      </c>
      <c r="AC25" s="132">
        <v>9.3000000000000007</v>
      </c>
      <c r="AD25" s="132">
        <v>10</v>
      </c>
      <c r="AE25" s="132">
        <v>10.6</v>
      </c>
      <c r="AF25" s="132">
        <v>11.3</v>
      </c>
      <c r="AG25" s="132">
        <v>12.1</v>
      </c>
      <c r="AH25" s="132">
        <v>13</v>
      </c>
      <c r="AI25" s="132">
        <v>13.9</v>
      </c>
      <c r="AJ25" s="132">
        <v>14.9</v>
      </c>
      <c r="AK25" s="132">
        <v>16</v>
      </c>
      <c r="AL25" s="132">
        <v>16.600000000000001</v>
      </c>
      <c r="AM25" s="132">
        <v>17.2</v>
      </c>
      <c r="AN25" s="132">
        <v>17.8</v>
      </c>
      <c r="AO25" s="132">
        <v>18.2</v>
      </c>
      <c r="AP25" s="132">
        <v>18</v>
      </c>
      <c r="AQ25" s="132">
        <v>18.399999999999999</v>
      </c>
      <c r="AR25" s="132">
        <v>19.2</v>
      </c>
      <c r="AS25" s="132">
        <v>20</v>
      </c>
      <c r="AW25">
        <f t="shared" si="2"/>
        <v>0</v>
      </c>
      <c r="AX25">
        <f t="shared" si="15"/>
        <v>0</v>
      </c>
      <c r="AY25">
        <f t="shared" si="16"/>
        <v>7.4683544303797467</v>
      </c>
      <c r="AZ25">
        <f t="shared" si="17"/>
        <v>9.3023255813953494</v>
      </c>
      <c r="BA25">
        <f t="shared" si="18"/>
        <v>10.64516129032258</v>
      </c>
      <c r="BB25">
        <f t="shared" si="19"/>
        <v>11.6</v>
      </c>
      <c r="BC25">
        <f t="shared" si="20"/>
        <v>10.471698113207548</v>
      </c>
      <c r="BD25">
        <f t="shared" si="21"/>
        <v>10.265486725663717</v>
      </c>
      <c r="BE25">
        <f t="shared" si="3"/>
        <v>10.743801652892563</v>
      </c>
      <c r="BF25">
        <f t="shared" si="4"/>
        <v>13.384615384615385</v>
      </c>
      <c r="BG25">
        <f t="shared" si="5"/>
        <v>10.935251798561151</v>
      </c>
      <c r="BH25">
        <f t="shared" si="6"/>
        <v>10.402684563758388</v>
      </c>
      <c r="BI25">
        <f t="shared" si="7"/>
        <v>8.9375</v>
      </c>
      <c r="BJ25">
        <f t="shared" si="8"/>
        <v>5.6024096385542164</v>
      </c>
      <c r="BK25">
        <f t="shared" si="9"/>
        <v>15</v>
      </c>
      <c r="BL25">
        <f t="shared" si="10"/>
        <v>16.629213483146067</v>
      </c>
      <c r="BM25">
        <f t="shared" si="11"/>
        <v>16.483516483516485</v>
      </c>
      <c r="BN25">
        <f t="shared" si="12"/>
        <v>19.388888888888889</v>
      </c>
      <c r="BO25">
        <f t="shared" si="13"/>
        <v>24.673913043478262</v>
      </c>
      <c r="BP25">
        <f t="shared" si="14"/>
        <v>15.78125</v>
      </c>
      <c r="BQ25">
        <f t="shared" si="1"/>
        <v>22.5</v>
      </c>
    </row>
    <row r="26" spans="1:69" x14ac:dyDescent="0.35">
      <c r="A26" s="141" t="s">
        <v>116</v>
      </c>
      <c r="B26" s="141">
        <v>26</v>
      </c>
      <c r="C26" s="141">
        <v>60</v>
      </c>
      <c r="D26" s="141">
        <v>66</v>
      </c>
      <c r="E26" s="141">
        <v>78</v>
      </c>
      <c r="F26" s="141">
        <v>79</v>
      </c>
      <c r="G26" s="141">
        <v>94</v>
      </c>
      <c r="H26" s="141">
        <v>102</v>
      </c>
      <c r="I26" s="141">
        <v>134</v>
      </c>
      <c r="J26" s="141">
        <v>166</v>
      </c>
      <c r="K26" s="141">
        <v>152</v>
      </c>
      <c r="L26" s="141">
        <v>146</v>
      </c>
      <c r="M26" s="141">
        <v>219</v>
      </c>
      <c r="N26" s="141">
        <v>172</v>
      </c>
      <c r="O26" s="141">
        <v>176</v>
      </c>
      <c r="P26" s="141">
        <v>264</v>
      </c>
      <c r="Q26" s="141">
        <v>297</v>
      </c>
      <c r="R26" s="141">
        <v>309</v>
      </c>
      <c r="S26" s="141">
        <v>521</v>
      </c>
      <c r="T26" s="141">
        <v>353</v>
      </c>
      <c r="U26" s="141">
        <v>353</v>
      </c>
      <c r="V26" s="141">
        <v>530</v>
      </c>
      <c r="W26" s="142">
        <v>3.1</v>
      </c>
      <c r="X26" s="148"/>
      <c r="Y26" s="132">
        <v>5.3</v>
      </c>
      <c r="Z26" s="132">
        <v>5.3</v>
      </c>
      <c r="AA26" s="132">
        <v>5.7</v>
      </c>
      <c r="AB26" s="132">
        <v>6</v>
      </c>
      <c r="AC26" s="132">
        <v>5.8</v>
      </c>
      <c r="AD26" s="132">
        <v>6.4</v>
      </c>
      <c r="AE26" s="132">
        <v>6.5</v>
      </c>
      <c r="AF26" s="132">
        <v>7</v>
      </c>
      <c r="AG26" s="132">
        <v>7.3</v>
      </c>
      <c r="AH26" s="132">
        <v>8.1999999999999993</v>
      </c>
      <c r="AI26" s="132">
        <v>8.6</v>
      </c>
      <c r="AJ26" s="132">
        <v>9.1999999999999993</v>
      </c>
      <c r="AK26" s="132">
        <v>9.6999999999999993</v>
      </c>
      <c r="AL26" s="132">
        <v>10.199999999999999</v>
      </c>
      <c r="AM26" s="132">
        <v>10.7</v>
      </c>
      <c r="AN26" s="132">
        <v>11.5</v>
      </c>
      <c r="AO26" s="132">
        <v>12.2</v>
      </c>
      <c r="AP26" s="132">
        <v>12.6</v>
      </c>
      <c r="AQ26" s="132">
        <v>12.8</v>
      </c>
      <c r="AR26" s="132">
        <v>14.3</v>
      </c>
      <c r="AS26" s="132">
        <v>14.8</v>
      </c>
      <c r="AW26">
        <f t="shared" si="2"/>
        <v>4.9056603773584904</v>
      </c>
      <c r="AX26">
        <f t="shared" si="15"/>
        <v>11.320754716981133</v>
      </c>
      <c r="AY26">
        <f t="shared" si="16"/>
        <v>11.578947368421053</v>
      </c>
      <c r="AZ26">
        <f t="shared" si="17"/>
        <v>13</v>
      </c>
      <c r="BA26">
        <f t="shared" si="18"/>
        <v>13.620689655172415</v>
      </c>
      <c r="BB26">
        <f t="shared" si="19"/>
        <v>14.6875</v>
      </c>
      <c r="BC26">
        <f t="shared" si="20"/>
        <v>15.692307692307692</v>
      </c>
      <c r="BD26">
        <f t="shared" si="21"/>
        <v>19.142857142857142</v>
      </c>
      <c r="BE26">
        <f t="shared" si="3"/>
        <v>22.739726027397261</v>
      </c>
      <c r="BF26">
        <f t="shared" si="4"/>
        <v>18.536585365853661</v>
      </c>
      <c r="BG26">
        <f t="shared" si="5"/>
        <v>16.976744186046513</v>
      </c>
      <c r="BH26">
        <f t="shared" si="6"/>
        <v>23.804347826086957</v>
      </c>
      <c r="BI26">
        <f t="shared" si="7"/>
        <v>17.731958762886599</v>
      </c>
      <c r="BJ26">
        <f t="shared" si="8"/>
        <v>17.254901960784316</v>
      </c>
      <c r="BK26">
        <f t="shared" si="9"/>
        <v>24.672897196261683</v>
      </c>
      <c r="BL26">
        <f t="shared" si="10"/>
        <v>25.826086956521738</v>
      </c>
      <c r="BM26">
        <f t="shared" si="11"/>
        <v>25.327868852459019</v>
      </c>
      <c r="BN26">
        <f t="shared" si="12"/>
        <v>41.349206349206348</v>
      </c>
      <c r="BO26">
        <f t="shared" si="13"/>
        <v>27.578125</v>
      </c>
      <c r="BP26">
        <f t="shared" si="14"/>
        <v>24.685314685314683</v>
      </c>
      <c r="BQ26">
        <f t="shared" si="1"/>
        <v>35.810810810810807</v>
      </c>
    </row>
    <row r="27" spans="1:69" x14ac:dyDescent="0.35">
      <c r="A27" s="141" t="s">
        <v>117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107</v>
      </c>
      <c r="J27" s="141">
        <v>174</v>
      </c>
      <c r="K27" s="141">
        <v>182</v>
      </c>
      <c r="L27" s="141">
        <v>170</v>
      </c>
      <c r="M27" s="141">
        <v>184</v>
      </c>
      <c r="N27" s="141">
        <v>159</v>
      </c>
      <c r="O27" s="141">
        <v>173</v>
      </c>
      <c r="P27" s="141">
        <v>215</v>
      </c>
      <c r="Q27" s="141">
        <v>261</v>
      </c>
      <c r="R27" s="141">
        <v>261</v>
      </c>
      <c r="S27" s="141">
        <v>280</v>
      </c>
      <c r="T27" s="141">
        <v>391</v>
      </c>
      <c r="U27" s="141">
        <v>474</v>
      </c>
      <c r="V27" s="141">
        <v>554</v>
      </c>
      <c r="W27" s="142">
        <v>4</v>
      </c>
      <c r="X27" s="148"/>
      <c r="Y27" s="132">
        <v>3.4</v>
      </c>
      <c r="Z27" s="132">
        <v>3.7</v>
      </c>
      <c r="AA27" s="132">
        <v>4</v>
      </c>
      <c r="AB27" s="132">
        <v>4.4000000000000004</v>
      </c>
      <c r="AC27" s="132">
        <v>4.7</v>
      </c>
      <c r="AD27" s="132">
        <v>5.3</v>
      </c>
      <c r="AE27" s="132">
        <v>5.6</v>
      </c>
      <c r="AF27" s="132">
        <v>6</v>
      </c>
      <c r="AG27" s="132">
        <v>6.5</v>
      </c>
      <c r="AH27" s="132">
        <v>7</v>
      </c>
      <c r="AI27" s="132">
        <v>7.4</v>
      </c>
      <c r="AJ27" s="132">
        <v>7.8</v>
      </c>
      <c r="AK27" s="132">
        <v>8.5</v>
      </c>
      <c r="AL27" s="132">
        <v>9</v>
      </c>
      <c r="AM27" s="132">
        <v>9.4</v>
      </c>
      <c r="AN27" s="132">
        <v>10.199999999999999</v>
      </c>
      <c r="AO27" s="132">
        <v>11.2</v>
      </c>
      <c r="AP27" s="132">
        <v>10.8</v>
      </c>
      <c r="AQ27" s="132">
        <v>12</v>
      </c>
      <c r="AR27" s="132">
        <v>12.9</v>
      </c>
      <c r="AS27" s="132">
        <v>13.8</v>
      </c>
      <c r="AW27">
        <f t="shared" si="2"/>
        <v>0</v>
      </c>
      <c r="AX27">
        <f t="shared" si="15"/>
        <v>0</v>
      </c>
      <c r="AY27">
        <f t="shared" si="16"/>
        <v>0</v>
      </c>
      <c r="AZ27">
        <f t="shared" si="17"/>
        <v>0</v>
      </c>
      <c r="BA27">
        <f t="shared" si="18"/>
        <v>0</v>
      </c>
      <c r="BB27">
        <f t="shared" si="19"/>
        <v>0</v>
      </c>
      <c r="BC27">
        <f t="shared" si="20"/>
        <v>0</v>
      </c>
      <c r="BD27">
        <f t="shared" si="21"/>
        <v>17.833333333333332</v>
      </c>
      <c r="BE27">
        <f t="shared" si="3"/>
        <v>26.76923076923077</v>
      </c>
      <c r="BF27">
        <f t="shared" si="4"/>
        <v>26</v>
      </c>
      <c r="BG27">
        <f t="shared" si="5"/>
        <v>22.972972972972972</v>
      </c>
      <c r="BH27">
        <f t="shared" si="6"/>
        <v>23.589743589743591</v>
      </c>
      <c r="BI27">
        <f t="shared" si="7"/>
        <v>18.705882352941178</v>
      </c>
      <c r="BJ27">
        <f t="shared" si="8"/>
        <v>19.222222222222221</v>
      </c>
      <c r="BK27">
        <f t="shared" si="9"/>
        <v>22.872340425531913</v>
      </c>
      <c r="BL27">
        <f t="shared" si="10"/>
        <v>25.588235294117649</v>
      </c>
      <c r="BM27">
        <f t="shared" si="11"/>
        <v>23.303571428571431</v>
      </c>
      <c r="BN27">
        <f t="shared" si="12"/>
        <v>25.925925925925924</v>
      </c>
      <c r="BO27">
        <f t="shared" si="13"/>
        <v>32.583333333333336</v>
      </c>
      <c r="BP27">
        <f t="shared" si="14"/>
        <v>36.744186046511629</v>
      </c>
      <c r="BQ27">
        <f t="shared" si="1"/>
        <v>40.144927536231883</v>
      </c>
    </row>
    <row r="28" spans="1:69" x14ac:dyDescent="0.35">
      <c r="A28" s="141" t="s">
        <v>118</v>
      </c>
      <c r="B28" s="141">
        <v>2</v>
      </c>
      <c r="C28" s="141">
        <v>1</v>
      </c>
      <c r="D28" s="141">
        <v>2</v>
      </c>
      <c r="E28" s="141">
        <v>2</v>
      </c>
      <c r="F28" s="141">
        <v>2</v>
      </c>
      <c r="G28" s="141">
        <v>3</v>
      </c>
      <c r="H28" s="141">
        <v>2</v>
      </c>
      <c r="I28" s="141">
        <v>6</v>
      </c>
      <c r="J28" s="141">
        <v>7</v>
      </c>
      <c r="K28" s="141">
        <v>6</v>
      </c>
      <c r="L28" s="141">
        <v>27</v>
      </c>
      <c r="M28" s="141">
        <v>27</v>
      </c>
      <c r="N28" s="141">
        <v>20</v>
      </c>
      <c r="O28" s="141">
        <v>18</v>
      </c>
      <c r="P28" s="141">
        <v>18</v>
      </c>
      <c r="Q28" s="141">
        <v>18</v>
      </c>
      <c r="R28" s="141">
        <v>11</v>
      </c>
      <c r="S28" s="141">
        <v>9</v>
      </c>
      <c r="T28" s="141">
        <v>11</v>
      </c>
      <c r="U28" s="141">
        <v>8</v>
      </c>
      <c r="V28" s="141">
        <v>8</v>
      </c>
      <c r="W28" s="142">
        <v>1.2</v>
      </c>
      <c r="X28" s="148"/>
      <c r="Y28" s="132">
        <v>0.2</v>
      </c>
      <c r="Z28" s="132">
        <v>0.2</v>
      </c>
      <c r="AA28" s="132">
        <v>0.2</v>
      </c>
      <c r="AB28" s="132">
        <v>0.2</v>
      </c>
      <c r="AC28" s="132">
        <v>0.2</v>
      </c>
      <c r="AD28" s="132">
        <v>0.2</v>
      </c>
      <c r="AE28" s="132">
        <v>0.2</v>
      </c>
      <c r="AF28" s="132">
        <v>0.3</v>
      </c>
      <c r="AG28" s="132">
        <v>0.3</v>
      </c>
      <c r="AH28" s="132">
        <v>0.3</v>
      </c>
      <c r="AI28" s="132">
        <v>0.3</v>
      </c>
      <c r="AJ28" s="132">
        <v>0.3</v>
      </c>
      <c r="AK28" s="132">
        <v>0.3</v>
      </c>
      <c r="AL28" s="132">
        <v>0.3</v>
      </c>
      <c r="AM28" s="132">
        <v>0.3</v>
      </c>
      <c r="AN28" s="132">
        <v>0.4</v>
      </c>
      <c r="AO28" s="132">
        <v>0.4</v>
      </c>
      <c r="AP28" s="132">
        <v>0.4</v>
      </c>
      <c r="AQ28" s="132">
        <v>0.4</v>
      </c>
      <c r="AR28" s="132">
        <v>0.4</v>
      </c>
      <c r="AS28" s="132">
        <v>0.4</v>
      </c>
      <c r="AW28">
        <f t="shared" si="2"/>
        <v>10</v>
      </c>
      <c r="AX28">
        <f t="shared" si="15"/>
        <v>5</v>
      </c>
      <c r="AY28">
        <f t="shared" si="16"/>
        <v>10</v>
      </c>
      <c r="AZ28">
        <f t="shared" si="17"/>
        <v>10</v>
      </c>
      <c r="BA28">
        <f t="shared" si="18"/>
        <v>10</v>
      </c>
      <c r="BB28">
        <f t="shared" si="19"/>
        <v>15</v>
      </c>
      <c r="BC28">
        <f t="shared" si="20"/>
        <v>10</v>
      </c>
      <c r="BD28">
        <f t="shared" si="21"/>
        <v>20</v>
      </c>
      <c r="BE28">
        <f t="shared" si="3"/>
        <v>23.333333333333336</v>
      </c>
      <c r="BF28">
        <f t="shared" si="4"/>
        <v>20</v>
      </c>
      <c r="BG28">
        <f t="shared" si="5"/>
        <v>90</v>
      </c>
      <c r="BH28">
        <f t="shared" si="6"/>
        <v>90</v>
      </c>
      <c r="BI28">
        <f t="shared" si="7"/>
        <v>66.666666666666671</v>
      </c>
      <c r="BJ28">
        <f t="shared" si="8"/>
        <v>60</v>
      </c>
      <c r="BK28">
        <f t="shared" si="9"/>
        <v>60</v>
      </c>
      <c r="BL28">
        <f t="shared" si="10"/>
        <v>45</v>
      </c>
      <c r="BM28">
        <f t="shared" si="11"/>
        <v>27.5</v>
      </c>
      <c r="BN28">
        <f t="shared" si="12"/>
        <v>22.5</v>
      </c>
      <c r="BO28">
        <f t="shared" si="13"/>
        <v>27.5</v>
      </c>
      <c r="BP28">
        <f t="shared" si="14"/>
        <v>20</v>
      </c>
      <c r="BQ28">
        <f t="shared" si="1"/>
        <v>20</v>
      </c>
    </row>
    <row r="29" spans="1:69" x14ac:dyDescent="0.35">
      <c r="A29" s="141" t="s">
        <v>119</v>
      </c>
      <c r="B29" s="141">
        <v>512</v>
      </c>
      <c r="C29" s="141">
        <v>634</v>
      </c>
      <c r="D29" s="141">
        <v>789</v>
      </c>
      <c r="E29" s="141">
        <v>926</v>
      </c>
      <c r="F29" s="143">
        <v>1193</v>
      </c>
      <c r="G29" s="143">
        <v>1482</v>
      </c>
      <c r="H29" s="143">
        <v>1356</v>
      </c>
      <c r="I29" s="143">
        <v>1479</v>
      </c>
      <c r="J29" s="143">
        <v>1616</v>
      </c>
      <c r="K29" s="143">
        <v>1576</v>
      </c>
      <c r="L29" s="143">
        <v>1778</v>
      </c>
      <c r="M29" s="143">
        <v>1932</v>
      </c>
      <c r="N29" s="143">
        <v>1758</v>
      </c>
      <c r="O29" s="143">
        <v>1981</v>
      </c>
      <c r="P29" s="143">
        <v>2149</v>
      </c>
      <c r="Q29" s="143">
        <v>2428</v>
      </c>
      <c r="R29" s="143">
        <v>2526</v>
      </c>
      <c r="S29" s="143">
        <v>2607</v>
      </c>
      <c r="T29" s="143">
        <v>3097</v>
      </c>
      <c r="U29" s="143">
        <v>3007</v>
      </c>
      <c r="V29" s="143">
        <v>2936</v>
      </c>
      <c r="W29" s="142">
        <v>9.4</v>
      </c>
      <c r="X29" s="148"/>
      <c r="Y29" s="132">
        <v>11.5</v>
      </c>
      <c r="Z29" s="132">
        <v>12</v>
      </c>
      <c r="AA29" s="132">
        <v>12.6</v>
      </c>
      <c r="AB29" s="132">
        <v>12.9</v>
      </c>
      <c r="AC29" s="132">
        <v>13.2</v>
      </c>
      <c r="AD29" s="132">
        <v>13.7</v>
      </c>
      <c r="AE29" s="132">
        <v>14.1</v>
      </c>
      <c r="AF29" s="132">
        <v>14.6</v>
      </c>
      <c r="AG29" s="132">
        <v>14.8</v>
      </c>
      <c r="AH29" s="132">
        <v>15.3</v>
      </c>
      <c r="AI29" s="132">
        <v>15.7</v>
      </c>
      <c r="AJ29" s="132">
        <v>16.7</v>
      </c>
      <c r="AK29" s="132">
        <v>17.8</v>
      </c>
      <c r="AL29" s="132">
        <v>18.899999999999999</v>
      </c>
      <c r="AM29" s="132">
        <v>20.3</v>
      </c>
      <c r="AN29" s="132">
        <v>21.5</v>
      </c>
      <c r="AO29" s="132">
        <v>22.5</v>
      </c>
      <c r="AP29" s="132">
        <v>22.8</v>
      </c>
      <c r="AQ29" s="132">
        <v>24.3</v>
      </c>
      <c r="AR29" s="132">
        <v>25.3</v>
      </c>
      <c r="AS29" s="132">
        <v>27</v>
      </c>
      <c r="AW29">
        <f t="shared" si="2"/>
        <v>44.521739130434781</v>
      </c>
      <c r="AX29">
        <f t="shared" si="15"/>
        <v>52.833333333333336</v>
      </c>
      <c r="AY29">
        <f t="shared" si="16"/>
        <v>62.61904761904762</v>
      </c>
      <c r="AZ29">
        <f t="shared" si="17"/>
        <v>71.782945736434101</v>
      </c>
      <c r="BA29">
        <f t="shared" si="18"/>
        <v>90.37878787878789</v>
      </c>
      <c r="BB29">
        <f t="shared" si="19"/>
        <v>108.17518248175183</v>
      </c>
      <c r="BC29">
        <f t="shared" si="20"/>
        <v>96.170212765957444</v>
      </c>
      <c r="BD29">
        <f t="shared" si="21"/>
        <v>101.3013698630137</v>
      </c>
      <c r="BE29">
        <f t="shared" si="3"/>
        <v>109.18918918918918</v>
      </c>
      <c r="BF29">
        <f t="shared" si="4"/>
        <v>103.00653594771241</v>
      </c>
      <c r="BG29">
        <f t="shared" si="5"/>
        <v>113.24840764331211</v>
      </c>
      <c r="BH29">
        <f t="shared" si="6"/>
        <v>115.68862275449102</v>
      </c>
      <c r="BI29">
        <f t="shared" si="7"/>
        <v>98.764044943820224</v>
      </c>
      <c r="BJ29">
        <f t="shared" si="8"/>
        <v>104.81481481481482</v>
      </c>
      <c r="BK29">
        <f t="shared" si="9"/>
        <v>105.86206896551724</v>
      </c>
      <c r="BL29">
        <f t="shared" si="10"/>
        <v>112.93023255813954</v>
      </c>
      <c r="BM29">
        <f t="shared" si="11"/>
        <v>112.26666666666667</v>
      </c>
      <c r="BN29">
        <f t="shared" si="12"/>
        <v>114.34210526315789</v>
      </c>
      <c r="BO29">
        <f t="shared" si="13"/>
        <v>127.44855967078189</v>
      </c>
      <c r="BP29">
        <f t="shared" si="14"/>
        <v>118.85375494071145</v>
      </c>
      <c r="BQ29">
        <f t="shared" si="1"/>
        <v>108.74074074074075</v>
      </c>
    </row>
    <row r="30" spans="1:69" x14ac:dyDescent="0.35">
      <c r="A30" s="141" t="s">
        <v>120</v>
      </c>
      <c r="B30" s="141">
        <v>26</v>
      </c>
      <c r="C30" s="141">
        <v>25</v>
      </c>
      <c r="D30" s="141">
        <v>2</v>
      </c>
      <c r="E30" s="141">
        <v>16</v>
      </c>
      <c r="F30" s="141">
        <v>42</v>
      </c>
      <c r="G30" s="141">
        <v>23</v>
      </c>
      <c r="H30" s="141">
        <v>36</v>
      </c>
      <c r="I30" s="141">
        <v>44</v>
      </c>
      <c r="J30" s="141">
        <v>59</v>
      </c>
      <c r="K30" s="141">
        <v>65</v>
      </c>
      <c r="L30" s="141">
        <v>70</v>
      </c>
      <c r="M30" s="141">
        <v>62</v>
      </c>
      <c r="N30" s="141">
        <v>48</v>
      </c>
      <c r="O30" s="141">
        <v>58</v>
      </c>
      <c r="P30" s="141">
        <v>64</v>
      </c>
      <c r="Q30" s="141">
        <v>73</v>
      </c>
      <c r="R30" s="141">
        <v>177</v>
      </c>
      <c r="S30" s="141">
        <v>177</v>
      </c>
      <c r="T30" s="141">
        <v>232</v>
      </c>
      <c r="U30" s="141">
        <v>232</v>
      </c>
      <c r="V30" s="141">
        <v>232</v>
      </c>
      <c r="W30" s="142">
        <v>6.6</v>
      </c>
      <c r="X30" s="148"/>
      <c r="Y30" s="132">
        <v>2.4</v>
      </c>
      <c r="Z30" s="132">
        <v>2.6</v>
      </c>
      <c r="AA30" s="132">
        <v>2.7</v>
      </c>
      <c r="AB30" s="132">
        <v>2.8</v>
      </c>
      <c r="AC30" s="132">
        <v>3</v>
      </c>
      <c r="AD30" s="132">
        <v>3.2</v>
      </c>
      <c r="AE30" s="132">
        <v>3.3</v>
      </c>
      <c r="AF30" s="132">
        <v>3.5</v>
      </c>
      <c r="AG30" s="132">
        <v>3.7</v>
      </c>
      <c r="AH30" s="132">
        <v>4.2</v>
      </c>
      <c r="AI30" s="132">
        <v>5.0999999999999996</v>
      </c>
      <c r="AJ30" s="132">
        <v>5.3</v>
      </c>
      <c r="AK30" s="132">
        <v>4.2</v>
      </c>
      <c r="AL30" s="132">
        <v>4.5</v>
      </c>
      <c r="AM30" s="132">
        <v>4.7</v>
      </c>
      <c r="AN30" s="132">
        <v>4.9000000000000004</v>
      </c>
      <c r="AO30" s="132">
        <v>5.0999999999999996</v>
      </c>
      <c r="AP30" s="132">
        <v>5</v>
      </c>
      <c r="AQ30" s="132">
        <v>5.2</v>
      </c>
      <c r="AR30" s="132">
        <v>5.4</v>
      </c>
      <c r="AS30" s="132">
        <v>5.6</v>
      </c>
      <c r="AW30">
        <f t="shared" si="2"/>
        <v>10.833333333333334</v>
      </c>
      <c r="AX30">
        <f t="shared" si="15"/>
        <v>9.615384615384615</v>
      </c>
      <c r="AY30">
        <f t="shared" si="16"/>
        <v>0.7407407407407407</v>
      </c>
      <c r="AZ30">
        <f t="shared" si="17"/>
        <v>5.7142857142857144</v>
      </c>
      <c r="BA30">
        <f t="shared" si="18"/>
        <v>14</v>
      </c>
      <c r="BB30">
        <f t="shared" si="19"/>
        <v>7.1875</v>
      </c>
      <c r="BC30">
        <f t="shared" si="20"/>
        <v>10.90909090909091</v>
      </c>
      <c r="BD30">
        <f t="shared" si="21"/>
        <v>12.571428571428571</v>
      </c>
      <c r="BE30">
        <f t="shared" si="3"/>
        <v>15.945945945945946</v>
      </c>
      <c r="BF30">
        <f t="shared" si="4"/>
        <v>15.476190476190476</v>
      </c>
      <c r="BG30">
        <f t="shared" si="5"/>
        <v>13.725490196078432</v>
      </c>
      <c r="BH30">
        <f t="shared" si="6"/>
        <v>11.69811320754717</v>
      </c>
      <c r="BI30">
        <f t="shared" si="7"/>
        <v>11.428571428571429</v>
      </c>
      <c r="BJ30">
        <f t="shared" si="8"/>
        <v>12.888888888888889</v>
      </c>
      <c r="BK30">
        <f t="shared" si="9"/>
        <v>13.617021276595745</v>
      </c>
      <c r="BL30">
        <f t="shared" si="10"/>
        <v>14.897959183673468</v>
      </c>
      <c r="BM30">
        <f t="shared" si="11"/>
        <v>34.705882352941181</v>
      </c>
      <c r="BN30">
        <f t="shared" si="12"/>
        <v>35.4</v>
      </c>
      <c r="BO30">
        <f t="shared" si="13"/>
        <v>44.615384615384613</v>
      </c>
      <c r="BP30">
        <f t="shared" si="14"/>
        <v>42.962962962962962</v>
      </c>
      <c r="BQ30">
        <f t="shared" si="1"/>
        <v>41.428571428571431</v>
      </c>
    </row>
    <row r="31" spans="1:69" x14ac:dyDescent="0.35">
      <c r="A31" s="141" t="s">
        <v>121</v>
      </c>
      <c r="B31" s="141">
        <v>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3">
        <v>1482</v>
      </c>
      <c r="R31" s="143">
        <v>1577</v>
      </c>
      <c r="S31" s="143">
        <v>1735</v>
      </c>
      <c r="T31" s="143">
        <v>1735</v>
      </c>
      <c r="U31" s="143">
        <v>1735</v>
      </c>
      <c r="V31" s="143">
        <v>1735</v>
      </c>
      <c r="W31" s="142">
        <v>15.1</v>
      </c>
      <c r="X31" s="148"/>
      <c r="Y31" s="132">
        <v>2.9</v>
      </c>
      <c r="Z31" s="132">
        <v>3.1</v>
      </c>
      <c r="AA31" s="132">
        <v>3.3</v>
      </c>
      <c r="AB31" s="132">
        <v>3.5</v>
      </c>
      <c r="AC31" s="132">
        <v>3.8</v>
      </c>
      <c r="AD31" s="132">
        <v>4</v>
      </c>
      <c r="AE31" s="132">
        <v>4.3</v>
      </c>
      <c r="AF31" s="132">
        <v>4.5999999999999996</v>
      </c>
      <c r="AG31" s="132">
        <v>4.9000000000000004</v>
      </c>
      <c r="AH31" s="132">
        <v>5.2</v>
      </c>
      <c r="AI31" s="132">
        <v>4.7</v>
      </c>
      <c r="AJ31" s="132">
        <v>5.0999999999999996</v>
      </c>
      <c r="AK31" s="132">
        <v>5.3</v>
      </c>
      <c r="AL31" s="132">
        <v>5.6</v>
      </c>
      <c r="AM31" s="132">
        <v>5.7</v>
      </c>
      <c r="AN31" s="132">
        <v>5.9</v>
      </c>
      <c r="AO31" s="132">
        <v>6.1</v>
      </c>
      <c r="AP31" s="132">
        <v>6.1</v>
      </c>
      <c r="AQ31" s="132">
        <v>6.2</v>
      </c>
      <c r="AR31" s="132">
        <v>6.4</v>
      </c>
      <c r="AS31" s="132">
        <v>6.6</v>
      </c>
      <c r="AW31">
        <f t="shared" si="2"/>
        <v>0</v>
      </c>
      <c r="AX31">
        <f t="shared" si="15"/>
        <v>0</v>
      </c>
      <c r="AY31">
        <f t="shared" si="16"/>
        <v>0</v>
      </c>
      <c r="AZ31">
        <f t="shared" si="17"/>
        <v>0</v>
      </c>
      <c r="BA31">
        <f t="shared" si="18"/>
        <v>0</v>
      </c>
      <c r="BB31">
        <f t="shared" si="19"/>
        <v>0</v>
      </c>
      <c r="BC31">
        <f t="shared" si="20"/>
        <v>0</v>
      </c>
      <c r="BD31">
        <f t="shared" si="21"/>
        <v>0</v>
      </c>
      <c r="BE31">
        <f t="shared" si="3"/>
        <v>0</v>
      </c>
      <c r="BF31">
        <f t="shared" si="4"/>
        <v>0</v>
      </c>
      <c r="BG31">
        <f t="shared" si="5"/>
        <v>0</v>
      </c>
      <c r="BH31">
        <f t="shared" si="6"/>
        <v>0</v>
      </c>
      <c r="BI31">
        <f t="shared" si="7"/>
        <v>0</v>
      </c>
      <c r="BJ31">
        <f t="shared" si="8"/>
        <v>0</v>
      </c>
      <c r="BK31">
        <f t="shared" si="9"/>
        <v>0</v>
      </c>
      <c r="BL31">
        <f t="shared" si="10"/>
        <v>251.18644067796609</v>
      </c>
      <c r="BM31">
        <f t="shared" si="11"/>
        <v>258.52459016393442</v>
      </c>
      <c r="BN31">
        <f t="shared" si="12"/>
        <v>284.42622950819674</v>
      </c>
      <c r="BO31">
        <f t="shared" si="13"/>
        <v>279.83870967741933</v>
      </c>
      <c r="BP31">
        <f t="shared" si="14"/>
        <v>271.09375</v>
      </c>
      <c r="BQ31">
        <f t="shared" si="1"/>
        <v>262.87878787878788</v>
      </c>
    </row>
    <row r="32" spans="1:69" x14ac:dyDescent="0.35">
      <c r="A32" s="141" t="s">
        <v>122</v>
      </c>
      <c r="B32" s="141">
        <v>0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2</v>
      </c>
      <c r="N32" s="143">
        <v>1139</v>
      </c>
      <c r="O32" s="143">
        <v>1083</v>
      </c>
      <c r="P32" s="141">
        <v>634</v>
      </c>
      <c r="Q32" s="143">
        <v>1267</v>
      </c>
      <c r="R32" s="141">
        <v>80</v>
      </c>
      <c r="S32" s="141">
        <v>87</v>
      </c>
      <c r="T32" s="143">
        <v>1236</v>
      </c>
      <c r="U32" s="143">
        <v>1187</v>
      </c>
      <c r="V32" s="143">
        <v>1139</v>
      </c>
      <c r="W32" s="142">
        <v>18.2</v>
      </c>
      <c r="X32" s="148"/>
      <c r="Y32" s="132">
        <v>5</v>
      </c>
      <c r="Z32" s="132">
        <v>5.2</v>
      </c>
      <c r="AA32" s="132">
        <v>5.7</v>
      </c>
      <c r="AB32" s="132">
        <v>6.1</v>
      </c>
      <c r="AC32" s="132">
        <v>6.4</v>
      </c>
      <c r="AD32" s="132">
        <v>6.6</v>
      </c>
      <c r="AE32" s="132">
        <v>7.1</v>
      </c>
      <c r="AF32" s="132">
        <v>7.1</v>
      </c>
      <c r="AG32" s="132">
        <v>7.2</v>
      </c>
      <c r="AH32" s="132">
        <v>3.5</v>
      </c>
      <c r="AI32" s="132">
        <v>4.5999999999999996</v>
      </c>
      <c r="AJ32" s="132">
        <v>5.8</v>
      </c>
      <c r="AK32" s="132">
        <v>6.2</v>
      </c>
      <c r="AL32" s="132">
        <v>5.8</v>
      </c>
      <c r="AM32" s="132">
        <v>5.6</v>
      </c>
      <c r="AN32" s="132">
        <v>5.8</v>
      </c>
      <c r="AO32" s="132">
        <v>6.5</v>
      </c>
      <c r="AP32" s="132">
        <v>6.3</v>
      </c>
      <c r="AQ32" s="132">
        <v>6.6</v>
      </c>
      <c r="AR32" s="132">
        <v>6.6</v>
      </c>
      <c r="AS32" s="132">
        <v>6.6</v>
      </c>
      <c r="AW32">
        <f t="shared" si="2"/>
        <v>0</v>
      </c>
      <c r="AX32">
        <f t="shared" si="15"/>
        <v>0</v>
      </c>
      <c r="AY32">
        <f t="shared" si="16"/>
        <v>0</v>
      </c>
      <c r="AZ32">
        <f t="shared" si="17"/>
        <v>0</v>
      </c>
      <c r="BA32">
        <f t="shared" si="18"/>
        <v>0</v>
      </c>
      <c r="BB32">
        <f t="shared" si="19"/>
        <v>0</v>
      </c>
      <c r="BC32">
        <f t="shared" si="20"/>
        <v>0</v>
      </c>
      <c r="BD32">
        <f t="shared" si="21"/>
        <v>0</v>
      </c>
      <c r="BE32">
        <f t="shared" si="3"/>
        <v>0</v>
      </c>
      <c r="BF32">
        <f t="shared" si="4"/>
        <v>0</v>
      </c>
      <c r="BG32">
        <f t="shared" si="5"/>
        <v>0</v>
      </c>
      <c r="BH32">
        <f t="shared" si="6"/>
        <v>0.34482758620689657</v>
      </c>
      <c r="BI32">
        <f t="shared" si="7"/>
        <v>183.70967741935485</v>
      </c>
      <c r="BJ32">
        <f t="shared" si="8"/>
        <v>186.72413793103448</v>
      </c>
      <c r="BK32">
        <f t="shared" si="9"/>
        <v>113.21428571428572</v>
      </c>
      <c r="BL32">
        <f t="shared" si="10"/>
        <v>218.44827586206898</v>
      </c>
      <c r="BM32">
        <f t="shared" si="11"/>
        <v>12.307692307692308</v>
      </c>
      <c r="BN32">
        <f t="shared" si="12"/>
        <v>13.80952380952381</v>
      </c>
      <c r="BO32">
        <f t="shared" si="13"/>
        <v>187.27272727272728</v>
      </c>
      <c r="BP32">
        <f t="shared" si="14"/>
        <v>179.84848484848484</v>
      </c>
      <c r="BQ32">
        <f t="shared" si="1"/>
        <v>172.57575757575759</v>
      </c>
    </row>
    <row r="33" spans="1:69" x14ac:dyDescent="0.35">
      <c r="A33" s="141" t="s">
        <v>123</v>
      </c>
      <c r="B33" s="143">
        <v>1224</v>
      </c>
      <c r="C33" s="143">
        <v>1403</v>
      </c>
      <c r="D33" s="141">
        <v>704</v>
      </c>
      <c r="E33" s="141">
        <v>801</v>
      </c>
      <c r="F33" s="143">
        <v>1000</v>
      </c>
      <c r="G33" s="143">
        <v>1591</v>
      </c>
      <c r="H33" s="143">
        <v>1394</v>
      </c>
      <c r="I33" s="143">
        <v>1456</v>
      </c>
      <c r="J33" s="141">
        <v>824</v>
      </c>
      <c r="K33" s="141">
        <v>596</v>
      </c>
      <c r="L33" s="141">
        <v>620</v>
      </c>
      <c r="M33" s="141">
        <v>507</v>
      </c>
      <c r="N33" s="141">
        <v>151</v>
      </c>
      <c r="O33" s="141">
        <v>153</v>
      </c>
      <c r="P33" s="141">
        <v>213</v>
      </c>
      <c r="Q33" s="141">
        <v>425</v>
      </c>
      <c r="R33" s="141">
        <v>522</v>
      </c>
      <c r="S33" s="141">
        <v>495</v>
      </c>
      <c r="T33" s="143">
        <v>1119</v>
      </c>
      <c r="U33" s="143">
        <v>1499</v>
      </c>
      <c r="V33" s="143">
        <v>1000</v>
      </c>
      <c r="W33" s="142">
        <v>3.9</v>
      </c>
      <c r="X33" s="148"/>
      <c r="Y33" s="132">
        <v>43.1</v>
      </c>
      <c r="Z33" s="132">
        <v>45.8</v>
      </c>
      <c r="AA33" s="132">
        <v>49.1</v>
      </c>
      <c r="AB33" s="132">
        <v>52.9</v>
      </c>
      <c r="AC33" s="132">
        <v>56.2</v>
      </c>
      <c r="AD33" s="132">
        <v>58.4</v>
      </c>
      <c r="AE33" s="132">
        <v>61.5</v>
      </c>
      <c r="AF33" s="132">
        <v>66.7</v>
      </c>
      <c r="AG33" s="132">
        <v>68.400000000000006</v>
      </c>
      <c r="AH33" s="132">
        <v>67.599999999999994</v>
      </c>
      <c r="AI33" s="132">
        <v>70.2</v>
      </c>
      <c r="AJ33" s="132">
        <v>75</v>
      </c>
      <c r="AK33" s="132">
        <v>79.099999999999994</v>
      </c>
      <c r="AL33" s="132">
        <v>82.1</v>
      </c>
      <c r="AM33" s="132">
        <v>85.5</v>
      </c>
      <c r="AN33" s="132">
        <v>88.7</v>
      </c>
      <c r="AO33" s="132">
        <v>90.5</v>
      </c>
      <c r="AP33" s="132">
        <v>89.4</v>
      </c>
      <c r="AQ33" s="132">
        <v>87.8</v>
      </c>
      <c r="AR33" s="132">
        <v>85.8</v>
      </c>
      <c r="AS33" s="132">
        <v>70.3</v>
      </c>
      <c r="AW33">
        <f t="shared" si="2"/>
        <v>28.399071925754061</v>
      </c>
      <c r="AX33">
        <f t="shared" si="15"/>
        <v>30.633187772925766</v>
      </c>
      <c r="AY33">
        <f t="shared" si="16"/>
        <v>14.338085539714868</v>
      </c>
      <c r="AZ33">
        <f t="shared" si="17"/>
        <v>15.141776937618149</v>
      </c>
      <c r="BA33">
        <f t="shared" si="18"/>
        <v>17.793594306049823</v>
      </c>
      <c r="BB33">
        <f t="shared" si="19"/>
        <v>27.243150684931507</v>
      </c>
      <c r="BC33">
        <f t="shared" si="20"/>
        <v>22.666666666666668</v>
      </c>
      <c r="BD33">
        <f t="shared" si="21"/>
        <v>21.829085457271365</v>
      </c>
      <c r="BE33">
        <f t="shared" si="3"/>
        <v>12.046783625730994</v>
      </c>
      <c r="BF33">
        <f t="shared" si="4"/>
        <v>8.8165680473372792</v>
      </c>
      <c r="BG33">
        <f t="shared" si="5"/>
        <v>8.8319088319088319</v>
      </c>
      <c r="BH33">
        <f t="shared" si="6"/>
        <v>6.76</v>
      </c>
      <c r="BI33">
        <f t="shared" si="7"/>
        <v>1.9089759797724402</v>
      </c>
      <c r="BJ33">
        <f t="shared" si="8"/>
        <v>1.8635809987819734</v>
      </c>
      <c r="BK33">
        <f t="shared" si="9"/>
        <v>2.4912280701754388</v>
      </c>
      <c r="BL33">
        <f t="shared" si="10"/>
        <v>4.7914317925591883</v>
      </c>
      <c r="BM33">
        <f t="shared" si="11"/>
        <v>5.7679558011049723</v>
      </c>
      <c r="BN33">
        <f t="shared" si="12"/>
        <v>5.5369127516778516</v>
      </c>
      <c r="BO33">
        <f t="shared" si="13"/>
        <v>12.744874715261959</v>
      </c>
      <c r="BP33">
        <f t="shared" si="14"/>
        <v>17.470862470862471</v>
      </c>
      <c r="BQ33">
        <f t="shared" si="1"/>
        <v>14.22475106685633</v>
      </c>
    </row>
    <row r="34" spans="1:69" x14ac:dyDescent="0.35">
      <c r="A34" s="141" t="s">
        <v>124</v>
      </c>
      <c r="B34" s="141">
        <v>149</v>
      </c>
      <c r="C34" s="141">
        <v>179</v>
      </c>
      <c r="D34" s="141">
        <v>193</v>
      </c>
      <c r="E34" s="141">
        <v>232</v>
      </c>
      <c r="F34" s="141">
        <v>285</v>
      </c>
      <c r="G34" s="141">
        <v>338</v>
      </c>
      <c r="H34" s="141">
        <v>336</v>
      </c>
      <c r="I34" s="141">
        <v>337</v>
      </c>
      <c r="J34" s="141">
        <v>244</v>
      </c>
      <c r="K34" s="141">
        <v>345</v>
      </c>
      <c r="L34" s="141">
        <v>397</v>
      </c>
      <c r="M34" s="141">
        <v>428</v>
      </c>
      <c r="N34" s="141">
        <v>364</v>
      </c>
      <c r="O34" s="141">
        <v>367</v>
      </c>
      <c r="P34" s="141">
        <v>404</v>
      </c>
      <c r="Q34" s="141">
        <v>451</v>
      </c>
      <c r="R34" s="141">
        <v>508</v>
      </c>
      <c r="S34" s="141">
        <v>650</v>
      </c>
      <c r="T34" s="141">
        <v>557</v>
      </c>
      <c r="U34" s="141">
        <v>557</v>
      </c>
      <c r="V34" s="141">
        <v>560</v>
      </c>
      <c r="W34" s="142">
        <v>6.1</v>
      </c>
      <c r="X34" s="148"/>
      <c r="Y34" s="132">
        <v>2.8</v>
      </c>
      <c r="Z34" s="132">
        <v>2.7</v>
      </c>
      <c r="AA34" s="132">
        <v>2.9</v>
      </c>
      <c r="AB34" s="132">
        <v>3.4</v>
      </c>
      <c r="AC34" s="132">
        <v>3.7</v>
      </c>
      <c r="AD34" s="132">
        <v>3.9</v>
      </c>
      <c r="AE34" s="132">
        <v>4.0999999999999996</v>
      </c>
      <c r="AF34" s="132">
        <v>4.3</v>
      </c>
      <c r="AG34" s="132">
        <v>4.5999999999999996</v>
      </c>
      <c r="AH34" s="132">
        <v>4.9000000000000004</v>
      </c>
      <c r="AI34" s="132">
        <v>5.2</v>
      </c>
      <c r="AJ34" s="132">
        <v>5.5</v>
      </c>
      <c r="AK34" s="132">
        <v>5.8</v>
      </c>
      <c r="AL34" s="132">
        <v>6.1</v>
      </c>
      <c r="AM34" s="132">
        <v>6.3</v>
      </c>
      <c r="AN34" s="132">
        <v>6.6</v>
      </c>
      <c r="AO34" s="132">
        <v>7</v>
      </c>
      <c r="AP34" s="132">
        <v>7.1</v>
      </c>
      <c r="AQ34" s="132">
        <v>7.4</v>
      </c>
      <c r="AR34" s="132">
        <v>7.9</v>
      </c>
      <c r="AS34" s="132">
        <v>8.3000000000000007</v>
      </c>
      <c r="AW34">
        <f t="shared" si="2"/>
        <v>53.214285714285715</v>
      </c>
      <c r="AX34">
        <f t="shared" si="15"/>
        <v>66.296296296296291</v>
      </c>
      <c r="AY34">
        <f t="shared" si="16"/>
        <v>66.551724137931032</v>
      </c>
      <c r="AZ34">
        <f t="shared" si="17"/>
        <v>68.235294117647058</v>
      </c>
      <c r="BA34">
        <f t="shared" si="18"/>
        <v>77.027027027027017</v>
      </c>
      <c r="BB34">
        <f t="shared" si="19"/>
        <v>86.666666666666671</v>
      </c>
      <c r="BC34">
        <f t="shared" si="20"/>
        <v>81.951219512195124</v>
      </c>
      <c r="BD34">
        <f t="shared" si="21"/>
        <v>78.372093023255815</v>
      </c>
      <c r="BE34">
        <f t="shared" si="3"/>
        <v>53.04347826086957</v>
      </c>
      <c r="BF34">
        <f t="shared" si="4"/>
        <v>70.408163265306115</v>
      </c>
      <c r="BG34">
        <f t="shared" si="5"/>
        <v>76.34615384615384</v>
      </c>
      <c r="BH34">
        <f t="shared" si="6"/>
        <v>77.818181818181813</v>
      </c>
      <c r="BI34">
        <f t="shared" si="7"/>
        <v>62.758620689655174</v>
      </c>
      <c r="BJ34">
        <f t="shared" si="8"/>
        <v>60.16393442622951</v>
      </c>
      <c r="BK34">
        <f t="shared" si="9"/>
        <v>64.126984126984127</v>
      </c>
      <c r="BL34">
        <f t="shared" si="10"/>
        <v>68.333333333333343</v>
      </c>
      <c r="BM34">
        <f t="shared" si="11"/>
        <v>72.571428571428569</v>
      </c>
      <c r="BN34">
        <f t="shared" si="12"/>
        <v>91.549295774647888</v>
      </c>
      <c r="BO34">
        <f t="shared" si="13"/>
        <v>75.270270270270274</v>
      </c>
      <c r="BP34">
        <f t="shared" si="14"/>
        <v>70.506329113924053</v>
      </c>
      <c r="BQ34">
        <f t="shared" si="1"/>
        <v>67.46987951807229</v>
      </c>
    </row>
    <row r="35" spans="1:69" x14ac:dyDescent="0.35">
      <c r="A35" s="141" t="s">
        <v>125</v>
      </c>
      <c r="B35" s="141">
        <v>299</v>
      </c>
      <c r="C35" s="141">
        <v>311</v>
      </c>
      <c r="D35" s="141">
        <v>322</v>
      </c>
      <c r="E35" s="141">
        <v>411</v>
      </c>
      <c r="F35" s="141">
        <v>452</v>
      </c>
      <c r="G35" s="141">
        <v>724</v>
      </c>
      <c r="H35" s="141">
        <v>781</v>
      </c>
      <c r="I35" s="141">
        <v>771</v>
      </c>
      <c r="J35" s="141">
        <v>816</v>
      </c>
      <c r="K35" s="141">
        <v>913</v>
      </c>
      <c r="L35" s="141">
        <v>941</v>
      </c>
      <c r="M35" s="141">
        <v>888</v>
      </c>
      <c r="N35" s="141">
        <v>902</v>
      </c>
      <c r="O35" s="143">
        <v>1146</v>
      </c>
      <c r="P35" s="143">
        <v>1166</v>
      </c>
      <c r="Q35" s="143">
        <v>1338</v>
      </c>
      <c r="R35" s="143">
        <v>1425</v>
      </c>
      <c r="S35" s="143">
        <v>1062</v>
      </c>
      <c r="T35" s="143">
        <v>1083</v>
      </c>
      <c r="U35" s="143">
        <v>1270</v>
      </c>
      <c r="V35" s="143">
        <v>1295</v>
      </c>
      <c r="W35" s="142">
        <v>2.5</v>
      </c>
      <c r="X35" s="148"/>
      <c r="Y35" s="132">
        <v>12.4</v>
      </c>
      <c r="Z35" s="132">
        <v>13.1</v>
      </c>
      <c r="AA35" s="132">
        <v>14.4</v>
      </c>
      <c r="AB35" s="132">
        <v>15.4</v>
      </c>
      <c r="AC35" s="132">
        <v>16.7</v>
      </c>
      <c r="AD35" s="132">
        <v>18.399999999999999</v>
      </c>
      <c r="AE35" s="132">
        <v>19.7</v>
      </c>
      <c r="AF35" s="132">
        <v>23.6</v>
      </c>
      <c r="AG35" s="132">
        <v>24.7</v>
      </c>
      <c r="AH35" s="132">
        <v>25.6</v>
      </c>
      <c r="AI35" s="132">
        <v>25.5</v>
      </c>
      <c r="AJ35" s="132">
        <v>27.6</v>
      </c>
      <c r="AK35" s="132">
        <v>29.3</v>
      </c>
      <c r="AL35" s="132">
        <v>29.4</v>
      </c>
      <c r="AM35" s="132">
        <v>31.4</v>
      </c>
      <c r="AN35" s="132">
        <v>33.1</v>
      </c>
      <c r="AO35" s="132">
        <v>35.6</v>
      </c>
      <c r="AP35" s="132">
        <v>35.200000000000003</v>
      </c>
      <c r="AQ35" s="132">
        <v>37.200000000000003</v>
      </c>
      <c r="AR35" s="132">
        <v>39.299999999999997</v>
      </c>
      <c r="AS35" s="132">
        <v>41.2</v>
      </c>
      <c r="AW35">
        <f t="shared" si="2"/>
        <v>24.112903225806452</v>
      </c>
      <c r="AX35">
        <f t="shared" si="15"/>
        <v>23.740458015267176</v>
      </c>
      <c r="AY35">
        <f t="shared" si="16"/>
        <v>22.361111111111111</v>
      </c>
      <c r="AZ35">
        <f t="shared" si="17"/>
        <v>26.688311688311689</v>
      </c>
      <c r="BA35">
        <f t="shared" si="18"/>
        <v>27.065868263473057</v>
      </c>
      <c r="BB35">
        <f t="shared" si="19"/>
        <v>39.347826086956523</v>
      </c>
      <c r="BC35">
        <f t="shared" si="20"/>
        <v>39.64467005076142</v>
      </c>
      <c r="BD35">
        <f t="shared" si="21"/>
        <v>32.66949152542373</v>
      </c>
      <c r="BE35">
        <f t="shared" si="3"/>
        <v>33.036437246963565</v>
      </c>
      <c r="BF35">
        <f t="shared" si="4"/>
        <v>35.6640625</v>
      </c>
      <c r="BG35">
        <f t="shared" si="5"/>
        <v>36.901960784313722</v>
      </c>
      <c r="BH35">
        <f t="shared" si="6"/>
        <v>32.173913043478258</v>
      </c>
      <c r="BI35">
        <f t="shared" si="7"/>
        <v>30.784982935153582</v>
      </c>
      <c r="BJ35">
        <f t="shared" si="8"/>
        <v>38.979591836734699</v>
      </c>
      <c r="BK35">
        <f t="shared" si="9"/>
        <v>37.133757961783438</v>
      </c>
      <c r="BL35">
        <f t="shared" si="10"/>
        <v>40.422960725075527</v>
      </c>
      <c r="BM35">
        <f t="shared" si="11"/>
        <v>40.028089887640448</v>
      </c>
      <c r="BN35">
        <f t="shared" si="12"/>
        <v>30.170454545454543</v>
      </c>
      <c r="BO35">
        <f t="shared" si="13"/>
        <v>29.112903225806448</v>
      </c>
      <c r="BP35">
        <f t="shared" si="14"/>
        <v>32.315521628498729</v>
      </c>
      <c r="BQ35">
        <f t="shared" si="1"/>
        <v>31.432038834951456</v>
      </c>
    </row>
    <row r="36" spans="1:69" x14ac:dyDescent="0.35">
      <c r="A36" s="141" t="s">
        <v>410</v>
      </c>
      <c r="B36" s="141">
        <v>9</v>
      </c>
      <c r="C36" s="141">
        <v>14</v>
      </c>
      <c r="D36" s="141">
        <v>19</v>
      </c>
      <c r="E36" s="141">
        <v>15</v>
      </c>
      <c r="F36" s="141">
        <v>25</v>
      </c>
      <c r="G36" s="141">
        <v>37</v>
      </c>
      <c r="H36" s="141">
        <v>40</v>
      </c>
      <c r="I36" s="141">
        <v>344</v>
      </c>
      <c r="J36" s="141">
        <v>410</v>
      </c>
      <c r="K36" s="141">
        <v>390</v>
      </c>
      <c r="L36" s="141">
        <v>382</v>
      </c>
      <c r="M36" s="141">
        <v>389</v>
      </c>
      <c r="N36" s="141">
        <v>388</v>
      </c>
      <c r="O36" s="141">
        <v>403</v>
      </c>
      <c r="P36" s="141">
        <v>403</v>
      </c>
      <c r="Q36" s="141">
        <v>413</v>
      </c>
      <c r="R36" s="141">
        <v>433</v>
      </c>
      <c r="S36" s="141">
        <v>326</v>
      </c>
      <c r="T36" s="141">
        <v>326</v>
      </c>
      <c r="U36" s="141">
        <v>326</v>
      </c>
      <c r="V36" s="141">
        <v>332</v>
      </c>
      <c r="W36" s="142">
        <v>0.4</v>
      </c>
      <c r="X36" s="148"/>
      <c r="Y36" s="132">
        <v>22.2</v>
      </c>
      <c r="Z36" s="132">
        <v>23.9</v>
      </c>
      <c r="AA36" s="132">
        <v>25.7</v>
      </c>
      <c r="AB36" s="132">
        <v>26.9</v>
      </c>
      <c r="AC36" s="132">
        <v>29.2</v>
      </c>
      <c r="AD36" s="132">
        <v>30.8</v>
      </c>
      <c r="AE36" s="132">
        <v>32.5</v>
      </c>
      <c r="AF36" s="132">
        <v>34.5</v>
      </c>
      <c r="AG36" s="132">
        <v>37.200000000000003</v>
      </c>
      <c r="AH36" s="132">
        <v>39.200000000000003</v>
      </c>
      <c r="AI36" s="132">
        <v>41.8</v>
      </c>
      <c r="AJ36" s="132">
        <v>44.6</v>
      </c>
      <c r="AK36" s="132">
        <v>47.4</v>
      </c>
      <c r="AL36" s="132">
        <v>50.6</v>
      </c>
      <c r="AM36" s="132">
        <v>54.1</v>
      </c>
      <c r="AN36" s="132">
        <v>57.8</v>
      </c>
      <c r="AO36" s="132">
        <v>61.9</v>
      </c>
      <c r="AP36" s="132">
        <v>64.8</v>
      </c>
      <c r="AQ36" s="132">
        <v>68.099999999999994</v>
      </c>
      <c r="AR36" s="132">
        <v>71.3</v>
      </c>
      <c r="AS36" s="132">
        <v>74.8</v>
      </c>
      <c r="AW36">
        <f t="shared" si="2"/>
        <v>0.40540540540540543</v>
      </c>
      <c r="AX36">
        <f t="shared" si="15"/>
        <v>0.58577405857740594</v>
      </c>
      <c r="AY36">
        <f t="shared" si="16"/>
        <v>0.73929961089494167</v>
      </c>
      <c r="AZ36">
        <f t="shared" si="17"/>
        <v>0.55762081784386619</v>
      </c>
      <c r="BA36">
        <f t="shared" si="18"/>
        <v>0.85616438356164382</v>
      </c>
      <c r="BB36">
        <f t="shared" si="19"/>
        <v>1.2012987012987013</v>
      </c>
      <c r="BC36">
        <f t="shared" si="20"/>
        <v>1.2307692307692308</v>
      </c>
      <c r="BD36">
        <f t="shared" si="21"/>
        <v>9.9710144927536231</v>
      </c>
      <c r="BE36">
        <f t="shared" si="3"/>
        <v>11.021505376344086</v>
      </c>
      <c r="BF36">
        <f t="shared" si="4"/>
        <v>9.9489795918367339</v>
      </c>
      <c r="BG36">
        <f t="shared" si="5"/>
        <v>9.1387559808612444</v>
      </c>
      <c r="BH36">
        <f t="shared" si="6"/>
        <v>8.7219730941704032</v>
      </c>
      <c r="BI36">
        <f t="shared" si="7"/>
        <v>8.185654008438819</v>
      </c>
      <c r="BJ36">
        <f t="shared" si="8"/>
        <v>7.9644268774703555</v>
      </c>
      <c r="BK36">
        <f t="shared" si="9"/>
        <v>7.4491682070240293</v>
      </c>
      <c r="BL36">
        <f t="shared" si="10"/>
        <v>7.1453287197231834</v>
      </c>
      <c r="BM36">
        <f t="shared" si="11"/>
        <v>6.9951534733441036</v>
      </c>
      <c r="BN36">
        <f t="shared" si="12"/>
        <v>5.0308641975308648</v>
      </c>
      <c r="BO36">
        <f t="shared" si="13"/>
        <v>4.7870778267254046</v>
      </c>
      <c r="BP36">
        <f t="shared" si="14"/>
        <v>4.5722300140252452</v>
      </c>
      <c r="BQ36">
        <f t="shared" si="1"/>
        <v>4.4385026737967914</v>
      </c>
    </row>
    <row r="37" spans="1:69" x14ac:dyDescent="0.35">
      <c r="A37" s="141" t="s">
        <v>127</v>
      </c>
      <c r="B37" s="141">
        <v>36</v>
      </c>
      <c r="C37" s="141">
        <v>48</v>
      </c>
      <c r="D37" s="141">
        <v>53</v>
      </c>
      <c r="E37" s="141">
        <v>58</v>
      </c>
      <c r="F37" s="141">
        <v>59</v>
      </c>
      <c r="G37" s="141">
        <v>68</v>
      </c>
      <c r="H37" s="141">
        <v>41</v>
      </c>
      <c r="I37" s="141">
        <v>44</v>
      </c>
      <c r="J37" s="141">
        <v>46</v>
      </c>
      <c r="K37" s="141">
        <v>73</v>
      </c>
      <c r="L37" s="141">
        <v>54</v>
      </c>
      <c r="M37" s="141">
        <v>58</v>
      </c>
      <c r="N37" s="141">
        <v>47</v>
      </c>
      <c r="O37" s="141">
        <v>38</v>
      </c>
      <c r="P37" s="141">
        <v>94</v>
      </c>
      <c r="Q37" s="141">
        <v>107</v>
      </c>
      <c r="R37" s="141">
        <v>98</v>
      </c>
      <c r="S37" s="141">
        <v>135</v>
      </c>
      <c r="T37" s="141">
        <v>240</v>
      </c>
      <c r="U37" s="141">
        <v>243</v>
      </c>
      <c r="V37" s="141">
        <v>250</v>
      </c>
      <c r="W37" s="142">
        <v>0.8</v>
      </c>
      <c r="X37" s="148"/>
      <c r="Y37" s="132">
        <v>9.3000000000000007</v>
      </c>
      <c r="Z37" s="132">
        <v>10</v>
      </c>
      <c r="AA37" s="132">
        <v>10.7</v>
      </c>
      <c r="AB37" s="132">
        <v>11.5</v>
      </c>
      <c r="AC37" s="132">
        <v>12.5</v>
      </c>
      <c r="AD37" s="132">
        <v>13.5</v>
      </c>
      <c r="AE37" s="132">
        <v>14.7</v>
      </c>
      <c r="AF37" s="132">
        <v>16.2</v>
      </c>
      <c r="AG37" s="132">
        <v>17.100000000000001</v>
      </c>
      <c r="AH37" s="132">
        <v>18.399999999999999</v>
      </c>
      <c r="AI37" s="132">
        <v>19.399999999999999</v>
      </c>
      <c r="AJ37" s="132">
        <v>20.3</v>
      </c>
      <c r="AK37" s="132">
        <v>20.9</v>
      </c>
      <c r="AL37" s="132">
        <v>21.6</v>
      </c>
      <c r="AM37" s="132">
        <v>22.4</v>
      </c>
      <c r="AN37" s="132">
        <v>23.3</v>
      </c>
      <c r="AO37" s="132">
        <v>23.6</v>
      </c>
      <c r="AP37" s="132">
        <v>23</v>
      </c>
      <c r="AQ37" s="132">
        <v>24</v>
      </c>
      <c r="AR37" s="132">
        <v>25.2</v>
      </c>
      <c r="AS37" s="132">
        <v>26.1</v>
      </c>
      <c r="AW37">
        <f t="shared" si="2"/>
        <v>3.8709677419354835</v>
      </c>
      <c r="AX37">
        <f t="shared" si="15"/>
        <v>4.8</v>
      </c>
      <c r="AY37">
        <f t="shared" si="16"/>
        <v>4.9532710280373839</v>
      </c>
      <c r="AZ37">
        <f t="shared" si="17"/>
        <v>5.0434782608695654</v>
      </c>
      <c r="BA37">
        <f t="shared" si="18"/>
        <v>4.72</v>
      </c>
      <c r="BB37">
        <f t="shared" si="19"/>
        <v>5.0370370370370372</v>
      </c>
      <c r="BC37">
        <f t="shared" si="20"/>
        <v>2.7891156462585034</v>
      </c>
      <c r="BD37">
        <f t="shared" si="21"/>
        <v>2.7160493827160495</v>
      </c>
      <c r="BE37">
        <f t="shared" si="3"/>
        <v>2.6900584795321634</v>
      </c>
      <c r="BF37">
        <f t="shared" si="4"/>
        <v>3.9673913043478266</v>
      </c>
      <c r="BG37">
        <f t="shared" si="5"/>
        <v>2.7835051546391756</v>
      </c>
      <c r="BH37">
        <f t="shared" si="6"/>
        <v>2.8571428571428572</v>
      </c>
      <c r="BI37">
        <f t="shared" si="7"/>
        <v>2.2488038277511961</v>
      </c>
      <c r="BJ37">
        <f t="shared" si="8"/>
        <v>1.7592592592592591</v>
      </c>
      <c r="BK37">
        <f t="shared" si="9"/>
        <v>4.1964285714285721</v>
      </c>
      <c r="BL37">
        <f t="shared" si="10"/>
        <v>4.592274678111588</v>
      </c>
      <c r="BM37">
        <f t="shared" si="11"/>
        <v>4.1525423728813555</v>
      </c>
      <c r="BN37">
        <f t="shared" si="12"/>
        <v>5.8695652173913047</v>
      </c>
      <c r="BO37">
        <f t="shared" si="13"/>
        <v>10</v>
      </c>
      <c r="BP37">
        <f t="shared" si="14"/>
        <v>9.6428571428571423</v>
      </c>
      <c r="BQ37">
        <f t="shared" si="1"/>
        <v>9.5785440613026811</v>
      </c>
    </row>
    <row r="38" spans="1:69" x14ac:dyDescent="0.35">
      <c r="A38" s="12" t="s">
        <v>128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X38" s="148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1"/>
    </row>
    <row r="39" spans="1:69" x14ac:dyDescent="0.35">
      <c r="A39" s="141" t="s">
        <v>129</v>
      </c>
      <c r="B39" s="141">
        <v>0</v>
      </c>
      <c r="C39" s="141">
        <v>0</v>
      </c>
      <c r="D39" s="141">
        <v>0</v>
      </c>
      <c r="E39" s="141">
        <v>0</v>
      </c>
      <c r="F39" s="141">
        <v>0</v>
      </c>
      <c r="G39" s="141">
        <v>90</v>
      </c>
      <c r="H39" s="141">
        <v>141</v>
      </c>
      <c r="I39" s="141">
        <v>378</v>
      </c>
      <c r="J39" s="141">
        <v>179</v>
      </c>
      <c r="K39" s="141">
        <v>219</v>
      </c>
      <c r="L39" s="141">
        <v>347</v>
      </c>
      <c r="M39" s="141">
        <v>253</v>
      </c>
      <c r="N39" s="141">
        <v>349</v>
      </c>
      <c r="O39" s="141">
        <v>628</v>
      </c>
      <c r="P39" s="141">
        <v>823</v>
      </c>
      <c r="Q39" s="141">
        <v>804</v>
      </c>
      <c r="R39" s="141">
        <v>829</v>
      </c>
      <c r="S39" s="141">
        <v>789</v>
      </c>
      <c r="T39" s="141">
        <v>320</v>
      </c>
      <c r="U39" s="141">
        <v>370</v>
      </c>
      <c r="V39" s="141">
        <v>300</v>
      </c>
      <c r="W39" s="142">
        <v>2</v>
      </c>
      <c r="X39" s="148"/>
      <c r="Y39" s="132">
        <v>8.3000000000000007</v>
      </c>
      <c r="Z39" s="132">
        <v>8.8000000000000007</v>
      </c>
      <c r="AA39" s="132">
        <v>9.4</v>
      </c>
      <c r="AB39" s="132">
        <v>10.199999999999999</v>
      </c>
      <c r="AC39" s="132">
        <v>12.2</v>
      </c>
      <c r="AD39" s="132">
        <v>12.6</v>
      </c>
      <c r="AE39" s="132">
        <v>13.6</v>
      </c>
      <c r="AF39" s="132">
        <v>14.5</v>
      </c>
      <c r="AG39" s="132">
        <v>15.4</v>
      </c>
      <c r="AH39" s="132">
        <v>16.8</v>
      </c>
      <c r="AI39" s="132">
        <v>18</v>
      </c>
      <c r="AJ39" s="132">
        <v>18.7</v>
      </c>
      <c r="AK39" s="132">
        <v>18.600000000000001</v>
      </c>
      <c r="AL39" s="132">
        <v>18.8</v>
      </c>
      <c r="AM39" s="132">
        <v>19.2</v>
      </c>
      <c r="AN39" s="132">
        <v>19.5</v>
      </c>
      <c r="AO39" s="132">
        <v>20.2</v>
      </c>
      <c r="AP39" s="132">
        <v>20</v>
      </c>
      <c r="AQ39" s="132">
        <v>16.7</v>
      </c>
      <c r="AR39" s="132">
        <v>14.9</v>
      </c>
      <c r="AS39" s="132"/>
      <c r="AW39">
        <f t="shared" si="2"/>
        <v>0</v>
      </c>
      <c r="AX39">
        <f t="shared" si="15"/>
        <v>0</v>
      </c>
      <c r="AY39">
        <f t="shared" si="16"/>
        <v>0</v>
      </c>
      <c r="AZ39">
        <f t="shared" si="17"/>
        <v>0</v>
      </c>
      <c r="BA39">
        <f t="shared" si="18"/>
        <v>0</v>
      </c>
      <c r="BB39">
        <f t="shared" si="19"/>
        <v>7.1428571428571432</v>
      </c>
      <c r="BC39">
        <f t="shared" si="20"/>
        <v>10.367647058823529</v>
      </c>
      <c r="BD39">
        <f t="shared" si="21"/>
        <v>26.068965517241381</v>
      </c>
      <c r="BE39">
        <f t="shared" si="3"/>
        <v>11.623376623376624</v>
      </c>
      <c r="BF39">
        <f t="shared" si="4"/>
        <v>13.035714285714285</v>
      </c>
      <c r="BG39">
        <f t="shared" si="5"/>
        <v>19.277777777777779</v>
      </c>
      <c r="BH39">
        <f t="shared" si="6"/>
        <v>13.529411764705882</v>
      </c>
      <c r="BI39">
        <f t="shared" si="7"/>
        <v>18.763440860215052</v>
      </c>
      <c r="BJ39">
        <f t="shared" si="8"/>
        <v>33.404255319148938</v>
      </c>
      <c r="BK39">
        <f t="shared" si="9"/>
        <v>42.864583333333336</v>
      </c>
      <c r="BL39">
        <f t="shared" si="10"/>
        <v>41.230769230769234</v>
      </c>
      <c r="BM39">
        <f t="shared" si="11"/>
        <v>41.039603960396043</v>
      </c>
      <c r="BN39">
        <f t="shared" si="12"/>
        <v>39.450000000000003</v>
      </c>
      <c r="BO39">
        <f t="shared" si="13"/>
        <v>19.161676646706589</v>
      </c>
      <c r="BP39">
        <f t="shared" si="14"/>
        <v>24.832214765100669</v>
      </c>
      <c r="BQ39" t="e">
        <f t="shared" si="1"/>
        <v>#DIV/0!</v>
      </c>
    </row>
    <row r="40" spans="1:69" x14ac:dyDescent="0.35">
      <c r="A40" s="141" t="s">
        <v>416</v>
      </c>
      <c r="B40" s="143">
        <v>3192</v>
      </c>
      <c r="C40" s="143">
        <v>3584</v>
      </c>
      <c r="D40" s="143">
        <v>4315</v>
      </c>
      <c r="E40" s="143">
        <v>5428</v>
      </c>
      <c r="F40" s="143">
        <v>6562</v>
      </c>
      <c r="G40" s="143">
        <v>8941</v>
      </c>
      <c r="H40" s="143">
        <v>10521</v>
      </c>
      <c r="I40" s="143">
        <v>10850</v>
      </c>
      <c r="J40" s="143">
        <v>12071</v>
      </c>
      <c r="K40" s="143">
        <v>14120</v>
      </c>
      <c r="L40" s="143">
        <v>13867</v>
      </c>
      <c r="M40" s="143">
        <v>14988</v>
      </c>
      <c r="N40" s="143">
        <v>15296</v>
      </c>
      <c r="O40" s="143">
        <v>13574</v>
      </c>
      <c r="P40" s="143">
        <v>13502</v>
      </c>
      <c r="Q40" s="143">
        <v>15566</v>
      </c>
      <c r="R40" s="143">
        <v>18364</v>
      </c>
      <c r="S40" s="143">
        <v>21752</v>
      </c>
      <c r="T40" s="143">
        <v>22206</v>
      </c>
      <c r="U40" s="143">
        <v>21504</v>
      </c>
      <c r="V40" s="143">
        <v>23000</v>
      </c>
      <c r="W40" s="142">
        <v>5.2</v>
      </c>
      <c r="X40" s="148"/>
      <c r="Y40" s="132">
        <v>101.1</v>
      </c>
      <c r="Z40" s="132">
        <v>107.3</v>
      </c>
      <c r="AA40" s="132">
        <v>114</v>
      </c>
      <c r="AB40" s="132">
        <v>123</v>
      </c>
      <c r="AC40" s="132">
        <v>133.4</v>
      </c>
      <c r="AD40" s="132">
        <v>143.30000000000001</v>
      </c>
      <c r="AE40" s="132">
        <v>153.69999999999999</v>
      </c>
      <c r="AF40" s="132">
        <v>165.9</v>
      </c>
      <c r="AG40" s="132">
        <v>179.9</v>
      </c>
      <c r="AH40" s="132">
        <v>194.7</v>
      </c>
      <c r="AI40" s="132">
        <v>210.2</v>
      </c>
      <c r="AJ40" s="132">
        <v>227.5</v>
      </c>
      <c r="AK40" s="132">
        <v>247.5</v>
      </c>
      <c r="AL40" s="132">
        <v>266.8</v>
      </c>
      <c r="AM40" s="132">
        <v>285.39999999999998</v>
      </c>
      <c r="AN40" s="132">
        <v>307.10000000000002</v>
      </c>
      <c r="AO40" s="132">
        <v>324.2</v>
      </c>
      <c r="AP40" s="132">
        <v>341.2</v>
      </c>
      <c r="AQ40" s="132">
        <v>359.1</v>
      </c>
      <c r="AR40" s="132">
        <v>384.4</v>
      </c>
      <c r="AS40" s="132">
        <v>406.7</v>
      </c>
      <c r="AW40">
        <f t="shared" si="2"/>
        <v>31.572700296735906</v>
      </c>
      <c r="AX40">
        <f t="shared" si="15"/>
        <v>33.401677539608578</v>
      </c>
      <c r="AY40">
        <f t="shared" si="16"/>
        <v>37.850877192982459</v>
      </c>
      <c r="AZ40">
        <f t="shared" si="17"/>
        <v>44.130081300813011</v>
      </c>
      <c r="BA40">
        <f t="shared" si="18"/>
        <v>49.190404797601197</v>
      </c>
      <c r="BB40">
        <f t="shared" si="19"/>
        <v>62.393579902302854</v>
      </c>
      <c r="BC40">
        <f t="shared" si="20"/>
        <v>68.451528952504887</v>
      </c>
      <c r="BD40">
        <f t="shared" si="21"/>
        <v>65.400843881856531</v>
      </c>
      <c r="BE40">
        <f t="shared" si="3"/>
        <v>67.098387993329624</v>
      </c>
      <c r="BF40">
        <f t="shared" si="4"/>
        <v>72.521828454031848</v>
      </c>
      <c r="BG40">
        <f t="shared" si="5"/>
        <v>65.970504281636536</v>
      </c>
      <c r="BH40">
        <f t="shared" si="6"/>
        <v>65.881318681318675</v>
      </c>
      <c r="BI40">
        <f t="shared" si="7"/>
        <v>61.802020202020202</v>
      </c>
      <c r="BJ40">
        <f t="shared" si="8"/>
        <v>50.877061469265364</v>
      </c>
      <c r="BK40">
        <f t="shared" si="9"/>
        <v>47.309039943938338</v>
      </c>
      <c r="BL40">
        <f t="shared" si="10"/>
        <v>50.687072614783453</v>
      </c>
      <c r="BM40">
        <f t="shared" si="11"/>
        <v>56.644046884639117</v>
      </c>
      <c r="BN40">
        <f t="shared" si="12"/>
        <v>63.751465416178199</v>
      </c>
      <c r="BO40">
        <f t="shared" si="13"/>
        <v>61.837928153717627</v>
      </c>
      <c r="BP40">
        <f t="shared" si="14"/>
        <v>55.941727367325704</v>
      </c>
      <c r="BQ40">
        <f t="shared" si="1"/>
        <v>56.552741578559136</v>
      </c>
    </row>
    <row r="41" spans="1:69" x14ac:dyDescent="0.35">
      <c r="A41" s="141" t="s">
        <v>131</v>
      </c>
      <c r="B41" s="141">
        <v>0</v>
      </c>
      <c r="C41" s="141">
        <v>0</v>
      </c>
      <c r="D41" s="141">
        <v>0</v>
      </c>
      <c r="E41" s="141">
        <v>2</v>
      </c>
      <c r="F41" s="141">
        <v>3</v>
      </c>
      <c r="G41" s="141">
        <v>4</v>
      </c>
      <c r="H41" s="141">
        <v>5</v>
      </c>
      <c r="I41" s="141">
        <v>8</v>
      </c>
      <c r="J41" s="141">
        <v>10</v>
      </c>
      <c r="K41" s="141">
        <v>18</v>
      </c>
      <c r="L41" s="141">
        <v>12</v>
      </c>
      <c r="M41" s="141">
        <v>14</v>
      </c>
      <c r="N41" s="141">
        <v>20</v>
      </c>
      <c r="O41" s="141">
        <v>34</v>
      </c>
      <c r="P41" s="141">
        <v>43</v>
      </c>
      <c r="Q41" s="141">
        <v>58</v>
      </c>
      <c r="R41" s="141">
        <v>57</v>
      </c>
      <c r="S41" s="141">
        <v>83</v>
      </c>
      <c r="T41" s="141">
        <v>73</v>
      </c>
      <c r="U41" s="141">
        <v>88</v>
      </c>
      <c r="V41" s="141">
        <v>75</v>
      </c>
      <c r="W41" s="142">
        <v>2.8</v>
      </c>
      <c r="X41" s="148"/>
      <c r="Y41" s="132">
        <v>0.9</v>
      </c>
      <c r="Z41" s="132">
        <v>0.9</v>
      </c>
      <c r="AA41" s="132">
        <v>1</v>
      </c>
      <c r="AB41" s="132">
        <v>1</v>
      </c>
      <c r="AC41" s="132">
        <v>1.2</v>
      </c>
      <c r="AD41" s="132">
        <v>1.3</v>
      </c>
      <c r="AE41" s="132">
        <v>1.4</v>
      </c>
      <c r="AF41" s="132">
        <v>1.5</v>
      </c>
      <c r="AG41" s="132">
        <v>1.7</v>
      </c>
      <c r="AH41" s="132">
        <v>1.7</v>
      </c>
      <c r="AI41" s="132">
        <v>1.8</v>
      </c>
      <c r="AJ41" s="132">
        <v>1.9</v>
      </c>
      <c r="AK41" s="132">
        <v>2</v>
      </c>
      <c r="AL41" s="132">
        <v>2.2000000000000002</v>
      </c>
      <c r="AM41" s="132">
        <v>2.4</v>
      </c>
      <c r="AN41" s="132">
        <v>2.5</v>
      </c>
      <c r="AO41" s="132">
        <v>2.6</v>
      </c>
      <c r="AP41" s="132">
        <v>2.4</v>
      </c>
      <c r="AQ41" s="132">
        <v>2.5</v>
      </c>
      <c r="AR41" s="132">
        <v>2.6</v>
      </c>
      <c r="AS41" s="132">
        <v>2.7</v>
      </c>
      <c r="AW41">
        <f t="shared" si="2"/>
        <v>0</v>
      </c>
      <c r="AX41">
        <f t="shared" si="15"/>
        <v>0</v>
      </c>
      <c r="AY41">
        <f t="shared" si="16"/>
        <v>0</v>
      </c>
      <c r="AZ41">
        <f t="shared" si="17"/>
        <v>2</v>
      </c>
      <c r="BA41">
        <f t="shared" si="18"/>
        <v>2.5</v>
      </c>
      <c r="BB41">
        <f t="shared" si="19"/>
        <v>3.0769230769230766</v>
      </c>
      <c r="BC41">
        <f t="shared" si="20"/>
        <v>3.5714285714285716</v>
      </c>
      <c r="BD41">
        <f t="shared" si="21"/>
        <v>5.333333333333333</v>
      </c>
      <c r="BE41">
        <f t="shared" si="3"/>
        <v>5.882352941176471</v>
      </c>
      <c r="BF41">
        <f t="shared" si="4"/>
        <v>10.588235294117647</v>
      </c>
      <c r="BG41">
        <f t="shared" si="5"/>
        <v>6.6666666666666661</v>
      </c>
      <c r="BH41">
        <f t="shared" si="6"/>
        <v>7.3684210526315796</v>
      </c>
      <c r="BI41">
        <f t="shared" si="7"/>
        <v>10</v>
      </c>
      <c r="BJ41">
        <f t="shared" si="8"/>
        <v>15.454545454545453</v>
      </c>
      <c r="BK41">
        <f t="shared" si="9"/>
        <v>17.916666666666668</v>
      </c>
      <c r="BL41">
        <f t="shared" si="10"/>
        <v>23.2</v>
      </c>
      <c r="BM41">
        <f t="shared" si="11"/>
        <v>21.923076923076923</v>
      </c>
      <c r="BN41">
        <f t="shared" si="12"/>
        <v>34.583333333333336</v>
      </c>
      <c r="BO41">
        <f t="shared" si="13"/>
        <v>29.2</v>
      </c>
      <c r="BP41">
        <f t="shared" si="14"/>
        <v>33.846153846153847</v>
      </c>
      <c r="BQ41">
        <f t="shared" si="1"/>
        <v>27.777777777777775</v>
      </c>
    </row>
    <row r="42" spans="1:69" x14ac:dyDescent="0.35">
      <c r="A42" s="141" t="s">
        <v>132</v>
      </c>
      <c r="B42" s="141">
        <v>128</v>
      </c>
      <c r="C42" s="141">
        <v>147</v>
      </c>
      <c r="D42" s="141">
        <v>164</v>
      </c>
      <c r="E42" s="141">
        <v>184</v>
      </c>
      <c r="F42" s="141">
        <v>186</v>
      </c>
      <c r="G42" s="141">
        <v>188</v>
      </c>
      <c r="H42" s="141">
        <v>142</v>
      </c>
      <c r="I42" s="141">
        <v>557</v>
      </c>
      <c r="J42" s="141">
        <v>611</v>
      </c>
      <c r="K42" s="141">
        <v>855</v>
      </c>
      <c r="L42" s="143">
        <v>1003</v>
      </c>
      <c r="M42" s="143">
        <v>1103</v>
      </c>
      <c r="N42" s="143">
        <v>1185</v>
      </c>
      <c r="O42" s="143">
        <v>1199</v>
      </c>
      <c r="P42" s="143">
        <v>1287</v>
      </c>
      <c r="Q42" s="143">
        <v>1431</v>
      </c>
      <c r="R42" s="143">
        <v>2659</v>
      </c>
      <c r="S42" s="143">
        <v>2588</v>
      </c>
      <c r="T42" s="143">
        <v>2539</v>
      </c>
      <c r="U42" s="143">
        <v>2616</v>
      </c>
      <c r="V42" s="143">
        <v>2800</v>
      </c>
      <c r="W42" s="142">
        <v>9</v>
      </c>
      <c r="X42" s="148"/>
      <c r="Y42" s="132">
        <v>7.4</v>
      </c>
      <c r="Z42" s="132">
        <v>8.1999999999999993</v>
      </c>
      <c r="AA42" s="132">
        <v>9.1999999999999993</v>
      </c>
      <c r="AB42" s="132">
        <v>10.199999999999999</v>
      </c>
      <c r="AC42" s="132">
        <v>11.3</v>
      </c>
      <c r="AD42" s="132">
        <v>12</v>
      </c>
      <c r="AE42" s="132">
        <v>12</v>
      </c>
      <c r="AF42" s="132">
        <v>12.8</v>
      </c>
      <c r="AG42" s="132">
        <v>13.7</v>
      </c>
      <c r="AH42" s="132">
        <v>14.7</v>
      </c>
      <c r="AI42" s="132">
        <v>15.7</v>
      </c>
      <c r="AJ42" s="132">
        <v>16.899999999999999</v>
      </c>
      <c r="AK42" s="132">
        <v>18</v>
      </c>
      <c r="AL42" s="132">
        <v>19.3</v>
      </c>
      <c r="AM42" s="132">
        <v>20.7</v>
      </c>
      <c r="AN42" s="132">
        <v>22.2</v>
      </c>
      <c r="AO42" s="132">
        <v>23.8</v>
      </c>
      <c r="AP42" s="132">
        <v>23</v>
      </c>
      <c r="AQ42" s="132">
        <v>23.7</v>
      </c>
      <c r="AR42" s="132">
        <v>25</v>
      </c>
      <c r="AS42" s="132">
        <v>26.4</v>
      </c>
      <c r="AW42">
        <f t="shared" si="2"/>
        <v>17.297297297297295</v>
      </c>
      <c r="AX42">
        <f t="shared" si="15"/>
        <v>17.926829268292686</v>
      </c>
      <c r="AY42">
        <f t="shared" si="16"/>
        <v>17.826086956521742</v>
      </c>
      <c r="AZ42">
        <f t="shared" si="17"/>
        <v>18.03921568627451</v>
      </c>
      <c r="BA42">
        <f t="shared" si="18"/>
        <v>16.460176991150441</v>
      </c>
      <c r="BB42">
        <f t="shared" si="19"/>
        <v>15.666666666666666</v>
      </c>
      <c r="BC42">
        <f t="shared" si="20"/>
        <v>11.833333333333334</v>
      </c>
      <c r="BD42">
        <f t="shared" si="21"/>
        <v>43.515625</v>
      </c>
      <c r="BE42">
        <f t="shared" si="3"/>
        <v>44.598540145985403</v>
      </c>
      <c r="BF42">
        <f t="shared" si="4"/>
        <v>58.163265306122454</v>
      </c>
      <c r="BG42">
        <f t="shared" si="5"/>
        <v>63.885350318471339</v>
      </c>
      <c r="BH42">
        <f t="shared" si="6"/>
        <v>65.266272189349124</v>
      </c>
      <c r="BI42">
        <f t="shared" si="7"/>
        <v>65.833333333333329</v>
      </c>
      <c r="BJ42">
        <f t="shared" si="8"/>
        <v>62.124352331606218</v>
      </c>
      <c r="BK42">
        <f t="shared" si="9"/>
        <v>62.173913043478265</v>
      </c>
      <c r="BL42">
        <f t="shared" si="10"/>
        <v>64.459459459459467</v>
      </c>
      <c r="BM42">
        <f t="shared" si="11"/>
        <v>111.72268907563024</v>
      </c>
      <c r="BN42">
        <f t="shared" si="12"/>
        <v>112.52173913043478</v>
      </c>
      <c r="BO42">
        <f t="shared" si="13"/>
        <v>107.13080168776372</v>
      </c>
      <c r="BP42">
        <f t="shared" si="14"/>
        <v>104.64</v>
      </c>
      <c r="BQ42">
        <f t="shared" si="1"/>
        <v>106.06060606060606</v>
      </c>
    </row>
    <row r="43" spans="1:69" x14ac:dyDescent="0.35">
      <c r="A43" s="141" t="s">
        <v>133</v>
      </c>
      <c r="B43" s="141">
        <v>0</v>
      </c>
      <c r="C43" s="141">
        <v>0</v>
      </c>
      <c r="D43" s="141">
        <v>0</v>
      </c>
      <c r="E43" s="141">
        <v>13</v>
      </c>
      <c r="F43" s="141">
        <v>14</v>
      </c>
      <c r="G43" s="141">
        <v>14</v>
      </c>
      <c r="H43" s="141">
        <v>14</v>
      </c>
      <c r="I43" s="141">
        <v>16</v>
      </c>
      <c r="J43" s="141">
        <v>17</v>
      </c>
      <c r="K43" s="141">
        <v>18</v>
      </c>
      <c r="L43" s="141">
        <v>17</v>
      </c>
      <c r="M43" s="141">
        <v>16</v>
      </c>
      <c r="N43" s="141">
        <v>14</v>
      </c>
      <c r="O43" s="141">
        <v>16</v>
      </c>
      <c r="P43" s="141">
        <v>18</v>
      </c>
      <c r="Q43" s="141">
        <v>20</v>
      </c>
      <c r="R43" s="141">
        <v>20</v>
      </c>
      <c r="S43" s="141">
        <v>15</v>
      </c>
      <c r="T43" s="141">
        <v>13</v>
      </c>
      <c r="U43" s="141">
        <v>13</v>
      </c>
      <c r="V43" s="141">
        <v>15</v>
      </c>
      <c r="W43" s="142">
        <v>6.1</v>
      </c>
      <c r="X43" s="148"/>
      <c r="Y43" s="132">
        <v>0.1</v>
      </c>
      <c r="Z43" s="132">
        <v>0.1</v>
      </c>
      <c r="AA43" s="132">
        <v>0.1</v>
      </c>
      <c r="AB43" s="132">
        <v>0.1</v>
      </c>
      <c r="AC43" s="132">
        <v>0.1</v>
      </c>
      <c r="AD43" s="132">
        <v>0.1</v>
      </c>
      <c r="AE43" s="132">
        <v>0.1</v>
      </c>
      <c r="AF43" s="132">
        <v>0.1</v>
      </c>
      <c r="AG43" s="132">
        <v>0.1</v>
      </c>
      <c r="AH43" s="132">
        <v>0.2</v>
      </c>
      <c r="AI43" s="132">
        <v>0.2</v>
      </c>
      <c r="AJ43" s="132">
        <v>0.2</v>
      </c>
      <c r="AK43" s="132">
        <v>0.2</v>
      </c>
      <c r="AL43" s="132">
        <v>0.2</v>
      </c>
      <c r="AM43" s="132">
        <v>0.2</v>
      </c>
      <c r="AN43" s="132">
        <v>0.2</v>
      </c>
      <c r="AO43" s="132">
        <v>0.2</v>
      </c>
      <c r="AP43" s="132">
        <v>0.2</v>
      </c>
      <c r="AQ43" s="132">
        <v>0.2</v>
      </c>
      <c r="AR43" s="132">
        <v>0.2</v>
      </c>
      <c r="AS43" s="132">
        <v>0.2</v>
      </c>
      <c r="AW43">
        <f t="shared" si="2"/>
        <v>0</v>
      </c>
      <c r="AX43">
        <f t="shared" si="15"/>
        <v>0</v>
      </c>
      <c r="AY43">
        <f t="shared" si="16"/>
        <v>0</v>
      </c>
      <c r="AZ43">
        <f t="shared" si="17"/>
        <v>130</v>
      </c>
      <c r="BA43">
        <f t="shared" si="18"/>
        <v>140</v>
      </c>
      <c r="BB43">
        <f t="shared" si="19"/>
        <v>140</v>
      </c>
      <c r="BC43">
        <f t="shared" si="20"/>
        <v>140</v>
      </c>
      <c r="BD43">
        <f t="shared" si="21"/>
        <v>160</v>
      </c>
      <c r="BE43">
        <f t="shared" si="3"/>
        <v>170</v>
      </c>
      <c r="BF43">
        <f t="shared" si="4"/>
        <v>90</v>
      </c>
      <c r="BG43">
        <f t="shared" si="5"/>
        <v>85</v>
      </c>
      <c r="BH43">
        <f t="shared" si="6"/>
        <v>80</v>
      </c>
      <c r="BI43">
        <f t="shared" si="7"/>
        <v>70</v>
      </c>
      <c r="BJ43">
        <f t="shared" si="8"/>
        <v>80</v>
      </c>
      <c r="BK43">
        <f t="shared" si="9"/>
        <v>90</v>
      </c>
      <c r="BL43">
        <f t="shared" si="10"/>
        <v>100</v>
      </c>
      <c r="BM43">
        <f t="shared" si="11"/>
        <v>100</v>
      </c>
      <c r="BN43">
        <f t="shared" si="12"/>
        <v>75</v>
      </c>
      <c r="BO43">
        <f t="shared" si="13"/>
        <v>65</v>
      </c>
      <c r="BP43">
        <f t="shared" si="14"/>
        <v>65</v>
      </c>
      <c r="BQ43">
        <f t="shared" si="1"/>
        <v>75</v>
      </c>
    </row>
    <row r="44" spans="1:69" x14ac:dyDescent="0.35">
      <c r="A44" s="141" t="s">
        <v>411</v>
      </c>
      <c r="B44" s="141">
        <v>1</v>
      </c>
      <c r="C44" s="141">
        <v>1</v>
      </c>
      <c r="D44" s="141">
        <v>1</v>
      </c>
      <c r="E44" s="141">
        <v>4</v>
      </c>
      <c r="F44" s="141">
        <v>6</v>
      </c>
      <c r="G44" s="141">
        <v>18</v>
      </c>
      <c r="H44" s="141">
        <v>38</v>
      </c>
      <c r="I44" s="141">
        <v>42</v>
      </c>
      <c r="J44" s="141">
        <v>110</v>
      </c>
      <c r="K44" s="141">
        <v>203</v>
      </c>
      <c r="L44" s="141">
        <v>170</v>
      </c>
      <c r="M44" s="141">
        <v>188</v>
      </c>
      <c r="N44" s="141">
        <v>189</v>
      </c>
      <c r="O44" s="141">
        <v>189</v>
      </c>
      <c r="P44" s="141">
        <v>243</v>
      </c>
      <c r="Q44" s="141">
        <v>240</v>
      </c>
      <c r="R44" s="141">
        <v>297</v>
      </c>
      <c r="S44" s="141">
        <v>232</v>
      </c>
      <c r="T44" s="141">
        <v>221</v>
      </c>
      <c r="U44" s="141">
        <v>198</v>
      </c>
      <c r="V44" s="141">
        <v>225</v>
      </c>
      <c r="W44" s="142">
        <v>1.6</v>
      </c>
      <c r="X44" s="148"/>
      <c r="Y44" s="132">
        <v>5.9</v>
      </c>
      <c r="Z44" s="132">
        <v>6.3</v>
      </c>
      <c r="AA44" s="132">
        <v>6.7</v>
      </c>
      <c r="AB44" s="132">
        <v>6.7</v>
      </c>
      <c r="AC44" s="132">
        <v>7.9</v>
      </c>
      <c r="AD44" s="132">
        <v>8.5</v>
      </c>
      <c r="AE44" s="132">
        <v>9.1999999999999993</v>
      </c>
      <c r="AF44" s="132">
        <v>9.9</v>
      </c>
      <c r="AG44" s="132">
        <v>10.7</v>
      </c>
      <c r="AH44" s="132">
        <v>11.5</v>
      </c>
      <c r="AI44" s="132">
        <v>12.5</v>
      </c>
      <c r="AJ44" s="132">
        <v>13.4</v>
      </c>
      <c r="AK44" s="132">
        <v>14.4</v>
      </c>
      <c r="AL44" s="132">
        <v>15.4</v>
      </c>
      <c r="AM44" s="132">
        <v>16.5</v>
      </c>
      <c r="AN44" s="132">
        <v>17.5</v>
      </c>
      <c r="AO44" s="132">
        <v>18.399999999999999</v>
      </c>
      <c r="AP44" s="132">
        <v>19.100000000000001</v>
      </c>
      <c r="AQ44" s="132">
        <v>19.7</v>
      </c>
      <c r="AR44" s="132">
        <v>20.6</v>
      </c>
      <c r="AS44" s="132">
        <v>21.3</v>
      </c>
      <c r="AW44">
        <f t="shared" si="2"/>
        <v>0.16949152542372881</v>
      </c>
      <c r="AX44">
        <f t="shared" si="15"/>
        <v>0.15873015873015872</v>
      </c>
      <c r="AY44">
        <f t="shared" si="16"/>
        <v>0.14925373134328357</v>
      </c>
      <c r="AZ44">
        <f t="shared" si="17"/>
        <v>0.59701492537313428</v>
      </c>
      <c r="BA44">
        <f t="shared" si="18"/>
        <v>0.75949367088607589</v>
      </c>
      <c r="BB44">
        <f t="shared" si="19"/>
        <v>2.1176470588235294</v>
      </c>
      <c r="BC44">
        <f t="shared" si="20"/>
        <v>4.1304347826086962</v>
      </c>
      <c r="BD44">
        <f t="shared" si="21"/>
        <v>4.2424242424242422</v>
      </c>
      <c r="BE44">
        <f t="shared" si="3"/>
        <v>10.280373831775702</v>
      </c>
      <c r="BF44">
        <f t="shared" si="4"/>
        <v>17.652173913043477</v>
      </c>
      <c r="BG44">
        <f t="shared" si="5"/>
        <v>13.6</v>
      </c>
      <c r="BH44">
        <f t="shared" si="6"/>
        <v>14.029850746268655</v>
      </c>
      <c r="BI44">
        <f t="shared" si="7"/>
        <v>13.125</v>
      </c>
      <c r="BJ44">
        <f t="shared" si="8"/>
        <v>12.272727272727272</v>
      </c>
      <c r="BK44">
        <f t="shared" si="9"/>
        <v>14.727272727272727</v>
      </c>
      <c r="BL44">
        <f t="shared" si="10"/>
        <v>13.714285714285714</v>
      </c>
      <c r="BM44">
        <f t="shared" si="11"/>
        <v>16.14130434782609</v>
      </c>
      <c r="BN44">
        <f t="shared" si="12"/>
        <v>12.146596858638743</v>
      </c>
      <c r="BO44">
        <f t="shared" si="13"/>
        <v>11.218274111675127</v>
      </c>
      <c r="BP44">
        <f t="shared" si="14"/>
        <v>9.6116504854368934</v>
      </c>
      <c r="BQ44">
        <f t="shared" si="1"/>
        <v>10.56338028169014</v>
      </c>
    </row>
    <row r="45" spans="1:69" x14ac:dyDescent="0.35">
      <c r="A45" s="141" t="s">
        <v>135</v>
      </c>
      <c r="B45" s="141">
        <v>84</v>
      </c>
      <c r="C45" s="141">
        <v>117</v>
      </c>
      <c r="D45" s="141">
        <v>129</v>
      </c>
      <c r="E45" s="141">
        <v>115</v>
      </c>
      <c r="F45" s="141">
        <v>81</v>
      </c>
      <c r="G45" s="141">
        <v>55</v>
      </c>
      <c r="H45" s="141">
        <v>54</v>
      </c>
      <c r="I45" s="141">
        <v>115</v>
      </c>
      <c r="J45" s="141">
        <v>127</v>
      </c>
      <c r="K45" s="141">
        <v>275</v>
      </c>
      <c r="L45" s="143">
        <v>1644</v>
      </c>
      <c r="M45" s="143">
        <v>1808</v>
      </c>
      <c r="N45" s="143">
        <v>1934</v>
      </c>
      <c r="O45" s="143">
        <v>2255</v>
      </c>
      <c r="P45" s="143">
        <v>2453</v>
      </c>
      <c r="Q45" s="143">
        <v>2673</v>
      </c>
      <c r="R45" s="143">
        <v>2553</v>
      </c>
      <c r="S45" s="143">
        <v>2672</v>
      </c>
      <c r="T45" s="143">
        <v>1282</v>
      </c>
      <c r="U45" s="143">
        <v>1261</v>
      </c>
      <c r="V45" s="143">
        <v>1500</v>
      </c>
      <c r="W45" s="142">
        <v>2</v>
      </c>
      <c r="X45" s="148"/>
      <c r="Y45" s="132">
        <v>18</v>
      </c>
      <c r="Z45" s="132">
        <v>20.5</v>
      </c>
      <c r="AA45" s="132">
        <v>23.3</v>
      </c>
      <c r="AB45" s="132">
        <v>26.4</v>
      </c>
      <c r="AC45" s="132">
        <v>29.7</v>
      </c>
      <c r="AD45" s="132">
        <v>33.1</v>
      </c>
      <c r="AE45" s="132">
        <v>36.6</v>
      </c>
      <c r="AF45" s="132">
        <v>40.4</v>
      </c>
      <c r="AG45" s="132">
        <v>43.8</v>
      </c>
      <c r="AH45" s="132">
        <v>46.8</v>
      </c>
      <c r="AI45" s="132">
        <v>50.3</v>
      </c>
      <c r="AJ45" s="132">
        <v>54.4</v>
      </c>
      <c r="AK45" s="132">
        <v>58.5</v>
      </c>
      <c r="AL45" s="132">
        <v>62.4</v>
      </c>
      <c r="AM45" s="132">
        <v>66.099999999999994</v>
      </c>
      <c r="AN45" s="132">
        <v>70.2</v>
      </c>
      <c r="AO45" s="132">
        <v>74.900000000000006</v>
      </c>
      <c r="AP45" s="132">
        <v>77.900000000000006</v>
      </c>
      <c r="AQ45" s="132">
        <v>75.099999999999994</v>
      </c>
      <c r="AR45" s="132">
        <v>64</v>
      </c>
      <c r="AS45" s="132">
        <v>61.6</v>
      </c>
      <c r="AW45">
        <f t="shared" si="2"/>
        <v>4.666666666666667</v>
      </c>
      <c r="AX45">
        <f t="shared" si="15"/>
        <v>5.7073170731707314</v>
      </c>
      <c r="AY45">
        <f t="shared" si="16"/>
        <v>5.5364806866952785</v>
      </c>
      <c r="AZ45">
        <f t="shared" si="17"/>
        <v>4.3560606060606064</v>
      </c>
      <c r="BA45">
        <f t="shared" si="18"/>
        <v>2.7272727272727275</v>
      </c>
      <c r="BB45">
        <f t="shared" si="19"/>
        <v>1.661631419939577</v>
      </c>
      <c r="BC45">
        <f t="shared" si="20"/>
        <v>1.4754098360655736</v>
      </c>
      <c r="BD45">
        <f t="shared" si="21"/>
        <v>2.8465346534653468</v>
      </c>
      <c r="BE45">
        <f t="shared" si="3"/>
        <v>2.8995433789954341</v>
      </c>
      <c r="BF45">
        <f t="shared" si="4"/>
        <v>5.8760683760683765</v>
      </c>
      <c r="BG45">
        <f t="shared" si="5"/>
        <v>32.683896620278333</v>
      </c>
      <c r="BH45">
        <f t="shared" si="6"/>
        <v>33.235294117647058</v>
      </c>
      <c r="BI45">
        <f t="shared" si="7"/>
        <v>33.059829059829063</v>
      </c>
      <c r="BJ45">
        <f t="shared" si="8"/>
        <v>36.137820512820511</v>
      </c>
      <c r="BK45">
        <f t="shared" si="9"/>
        <v>37.110438729198187</v>
      </c>
      <c r="BL45">
        <f t="shared" si="10"/>
        <v>38.076923076923073</v>
      </c>
      <c r="BM45">
        <f t="shared" si="11"/>
        <v>34.08544726301735</v>
      </c>
      <c r="BN45">
        <f t="shared" si="12"/>
        <v>34.300385109114245</v>
      </c>
      <c r="BO45">
        <f t="shared" si="13"/>
        <v>17.070572569906791</v>
      </c>
      <c r="BP45">
        <f t="shared" si="14"/>
        <v>19.703125</v>
      </c>
      <c r="BQ45">
        <f t="shared" si="1"/>
        <v>24.350649350649348</v>
      </c>
    </row>
    <row r="46" spans="1:69" x14ac:dyDescent="0.35">
      <c r="A46" s="141" t="s">
        <v>136</v>
      </c>
      <c r="B46" s="141">
        <v>771</v>
      </c>
      <c r="C46" s="141">
        <v>823</v>
      </c>
      <c r="D46" s="143">
        <v>1212</v>
      </c>
      <c r="E46" s="143">
        <v>1453</v>
      </c>
      <c r="F46" s="143">
        <v>1734</v>
      </c>
      <c r="G46" s="143">
        <v>2727</v>
      </c>
      <c r="H46" s="143">
        <v>2983</v>
      </c>
      <c r="I46" s="143">
        <v>3464</v>
      </c>
      <c r="J46" s="143">
        <v>4217</v>
      </c>
      <c r="K46" s="143">
        <v>4793</v>
      </c>
      <c r="L46" s="143">
        <v>5584</v>
      </c>
      <c r="M46" s="143">
        <v>5889</v>
      </c>
      <c r="N46" s="143">
        <v>6730</v>
      </c>
      <c r="O46" s="143">
        <v>6612</v>
      </c>
      <c r="P46" s="143">
        <v>6928</v>
      </c>
      <c r="Q46" s="143">
        <v>8287</v>
      </c>
      <c r="R46" s="143">
        <v>8244</v>
      </c>
      <c r="S46" s="143">
        <v>8108</v>
      </c>
      <c r="T46" s="143">
        <v>8226</v>
      </c>
      <c r="U46" s="143">
        <v>9293</v>
      </c>
      <c r="V46" s="143">
        <v>11000</v>
      </c>
      <c r="W46" s="142">
        <v>26.6</v>
      </c>
      <c r="X46" s="148"/>
      <c r="Y46" s="132">
        <v>14.5</v>
      </c>
      <c r="Z46" s="132">
        <v>15.3</v>
      </c>
      <c r="AA46" s="132">
        <v>16</v>
      </c>
      <c r="AB46" s="132">
        <v>16.8</v>
      </c>
      <c r="AC46" s="132">
        <v>17.8</v>
      </c>
      <c r="AD46" s="132">
        <v>19</v>
      </c>
      <c r="AE46" s="132">
        <v>20.2</v>
      </c>
      <c r="AF46" s="132">
        <v>21.3</v>
      </c>
      <c r="AG46" s="132">
        <v>22.3</v>
      </c>
      <c r="AH46" s="132">
        <v>23</v>
      </c>
      <c r="AI46" s="132">
        <v>23.5</v>
      </c>
      <c r="AJ46" s="132">
        <v>24.1</v>
      </c>
      <c r="AK46" s="132">
        <v>24</v>
      </c>
      <c r="AL46" s="132">
        <v>24.6</v>
      </c>
      <c r="AM46" s="132">
        <v>26.1</v>
      </c>
      <c r="AN46" s="132">
        <v>27.8</v>
      </c>
      <c r="AO46" s="132">
        <v>28.7</v>
      </c>
      <c r="AP46" s="132">
        <v>29.3</v>
      </c>
      <c r="AQ46" s="132">
        <v>30.5</v>
      </c>
      <c r="AR46" s="132">
        <v>32.1</v>
      </c>
      <c r="AS46" s="132">
        <v>33.5</v>
      </c>
      <c r="AW46">
        <f t="shared" si="2"/>
        <v>53.172413793103445</v>
      </c>
      <c r="AX46">
        <f t="shared" si="15"/>
        <v>53.790849673202615</v>
      </c>
      <c r="AY46">
        <f t="shared" si="16"/>
        <v>75.75</v>
      </c>
      <c r="AZ46">
        <f t="shared" si="17"/>
        <v>86.488095238095241</v>
      </c>
      <c r="BA46">
        <f t="shared" si="18"/>
        <v>97.415730337078642</v>
      </c>
      <c r="BB46">
        <f t="shared" si="19"/>
        <v>143.52631578947367</v>
      </c>
      <c r="BC46">
        <f t="shared" si="20"/>
        <v>147.67326732673268</v>
      </c>
      <c r="BD46">
        <f t="shared" si="21"/>
        <v>162.62910798122064</v>
      </c>
      <c r="BE46">
        <f t="shared" si="3"/>
        <v>189.1031390134529</v>
      </c>
      <c r="BF46">
        <f t="shared" si="4"/>
        <v>208.39130434782609</v>
      </c>
      <c r="BG46">
        <f t="shared" si="5"/>
        <v>237.61702127659575</v>
      </c>
      <c r="BH46">
        <f t="shared" si="6"/>
        <v>244.35684647302904</v>
      </c>
      <c r="BI46">
        <f t="shared" si="7"/>
        <v>280.41666666666669</v>
      </c>
      <c r="BJ46">
        <f t="shared" si="8"/>
        <v>268.78048780487802</v>
      </c>
      <c r="BK46">
        <f t="shared" si="9"/>
        <v>265.4406130268199</v>
      </c>
      <c r="BL46">
        <f t="shared" si="10"/>
        <v>298.0935251798561</v>
      </c>
      <c r="BM46">
        <f t="shared" si="11"/>
        <v>287.2473867595819</v>
      </c>
      <c r="BN46">
        <f t="shared" si="12"/>
        <v>276.72354948805457</v>
      </c>
      <c r="BO46">
        <f t="shared" si="13"/>
        <v>269.70491803278691</v>
      </c>
      <c r="BP46">
        <f t="shared" si="14"/>
        <v>289.50155763239871</v>
      </c>
      <c r="BQ46">
        <f t="shared" si="1"/>
        <v>328.35820895522386</v>
      </c>
    </row>
    <row r="47" spans="1:69" x14ac:dyDescent="0.35">
      <c r="A47" s="141" t="s">
        <v>137</v>
      </c>
      <c r="B47" s="141">
        <v>4</v>
      </c>
      <c r="C47" s="141">
        <v>9</v>
      </c>
      <c r="D47" s="141">
        <v>7</v>
      </c>
      <c r="E47" s="141">
        <v>11</v>
      </c>
      <c r="F47" s="141">
        <v>13</v>
      </c>
      <c r="G47" s="141">
        <v>9</v>
      </c>
      <c r="H47" s="141">
        <v>13</v>
      </c>
      <c r="I47" s="141">
        <v>14</v>
      </c>
      <c r="J47" s="141">
        <v>17</v>
      </c>
      <c r="K47" s="141">
        <v>21</v>
      </c>
      <c r="L47" s="141">
        <v>21</v>
      </c>
      <c r="M47" s="141">
        <v>16</v>
      </c>
      <c r="N47" s="141">
        <v>19</v>
      </c>
      <c r="O47" s="141">
        <v>20</v>
      </c>
      <c r="P47" s="141">
        <v>16</v>
      </c>
      <c r="Q47" s="141">
        <v>20</v>
      </c>
      <c r="R47" s="141">
        <v>25</v>
      </c>
      <c r="S47" s="141">
        <v>28</v>
      </c>
      <c r="T47" s="141">
        <v>51</v>
      </c>
      <c r="U47" s="141">
        <v>81</v>
      </c>
      <c r="V47" s="141">
        <v>85</v>
      </c>
      <c r="W47" s="142">
        <v>5</v>
      </c>
      <c r="X47" s="148"/>
      <c r="Y47" s="132">
        <v>0.7</v>
      </c>
      <c r="Z47" s="132">
        <v>0.8</v>
      </c>
      <c r="AA47" s="132">
        <v>0.8</v>
      </c>
      <c r="AB47" s="132">
        <v>0.9</v>
      </c>
      <c r="AC47" s="132">
        <v>0.9</v>
      </c>
      <c r="AD47" s="132">
        <v>1</v>
      </c>
      <c r="AE47" s="132">
        <v>1</v>
      </c>
      <c r="AF47" s="132">
        <v>1.1000000000000001</v>
      </c>
      <c r="AG47" s="132">
        <v>1.2</v>
      </c>
      <c r="AH47" s="132">
        <v>1.2</v>
      </c>
      <c r="AI47" s="132">
        <v>1.3</v>
      </c>
      <c r="AJ47" s="132">
        <v>1.3</v>
      </c>
      <c r="AK47" s="132">
        <v>1.3</v>
      </c>
      <c r="AL47" s="132">
        <v>1.4</v>
      </c>
      <c r="AM47" s="132">
        <v>1.4</v>
      </c>
      <c r="AN47" s="132">
        <v>1.5</v>
      </c>
      <c r="AO47" s="132">
        <v>1.5</v>
      </c>
      <c r="AP47" s="132">
        <v>1.4</v>
      </c>
      <c r="AQ47" s="132">
        <v>1.4</v>
      </c>
      <c r="AR47" s="132">
        <v>1.4</v>
      </c>
      <c r="AS47" s="132">
        <v>1.4</v>
      </c>
      <c r="AW47">
        <f t="shared" si="2"/>
        <v>5.7142857142857144</v>
      </c>
      <c r="AX47">
        <f t="shared" si="15"/>
        <v>11.25</v>
      </c>
      <c r="AY47">
        <f t="shared" si="16"/>
        <v>8.75</v>
      </c>
      <c r="AZ47">
        <f t="shared" si="17"/>
        <v>12.222222222222221</v>
      </c>
      <c r="BA47">
        <f t="shared" si="18"/>
        <v>14.444444444444445</v>
      </c>
      <c r="BB47">
        <f t="shared" si="19"/>
        <v>9</v>
      </c>
      <c r="BC47">
        <f t="shared" si="20"/>
        <v>13</v>
      </c>
      <c r="BD47">
        <f t="shared" si="21"/>
        <v>12.727272727272727</v>
      </c>
      <c r="BE47">
        <f t="shared" si="3"/>
        <v>14.166666666666668</v>
      </c>
      <c r="BF47">
        <f t="shared" si="4"/>
        <v>17.5</v>
      </c>
      <c r="BG47">
        <f t="shared" si="5"/>
        <v>16.153846153846153</v>
      </c>
      <c r="BH47">
        <f t="shared" si="6"/>
        <v>12.307692307692307</v>
      </c>
      <c r="BI47">
        <f t="shared" si="7"/>
        <v>14.615384615384615</v>
      </c>
      <c r="BJ47">
        <f t="shared" si="8"/>
        <v>14.285714285714286</v>
      </c>
      <c r="BK47">
        <f t="shared" si="9"/>
        <v>11.428571428571429</v>
      </c>
      <c r="BL47">
        <f t="shared" si="10"/>
        <v>13.333333333333334</v>
      </c>
      <c r="BM47">
        <f t="shared" si="11"/>
        <v>16.666666666666668</v>
      </c>
      <c r="BN47">
        <f t="shared" si="12"/>
        <v>20</v>
      </c>
      <c r="BO47">
        <f t="shared" si="13"/>
        <v>36.428571428571431</v>
      </c>
      <c r="BP47">
        <f t="shared" si="14"/>
        <v>57.857142857142861</v>
      </c>
      <c r="BQ47">
        <f t="shared" si="1"/>
        <v>60.714285714285715</v>
      </c>
    </row>
    <row r="48" spans="1:69" x14ac:dyDescent="0.35">
      <c r="A48" s="141" t="s">
        <v>138</v>
      </c>
      <c r="B48" s="141">
        <v>0</v>
      </c>
      <c r="C48" s="141">
        <v>0</v>
      </c>
      <c r="D48" s="141">
        <v>0</v>
      </c>
      <c r="E48" s="141">
        <v>4</v>
      </c>
      <c r="F48" s="141">
        <v>10</v>
      </c>
      <c r="G48" s="141">
        <v>18</v>
      </c>
      <c r="H48" s="141">
        <v>113</v>
      </c>
      <c r="I48" s="141">
        <v>137</v>
      </c>
      <c r="J48" s="141">
        <v>137</v>
      </c>
      <c r="K48" s="141">
        <v>120</v>
      </c>
      <c r="L48" s="141">
        <v>34</v>
      </c>
      <c r="M48" s="141">
        <v>44</v>
      </c>
      <c r="N48" s="141">
        <v>62</v>
      </c>
      <c r="O48" s="141">
        <v>80</v>
      </c>
      <c r="P48" s="141">
        <v>87</v>
      </c>
      <c r="Q48" s="141">
        <v>96</v>
      </c>
      <c r="R48" s="141">
        <v>100</v>
      </c>
      <c r="S48" s="141">
        <v>155</v>
      </c>
      <c r="T48" s="141">
        <v>175</v>
      </c>
      <c r="U48" s="141">
        <v>186</v>
      </c>
      <c r="V48" s="141">
        <v>200</v>
      </c>
      <c r="W48" s="142">
        <v>9.9</v>
      </c>
      <c r="X48" s="148"/>
      <c r="Y48" s="132">
        <v>0.9</v>
      </c>
      <c r="Z48" s="132">
        <v>0.9</v>
      </c>
      <c r="AA48" s="132">
        <v>0.9</v>
      </c>
      <c r="AB48" s="132">
        <v>0.9</v>
      </c>
      <c r="AC48" s="132">
        <v>1</v>
      </c>
      <c r="AD48" s="132">
        <v>1.1000000000000001</v>
      </c>
      <c r="AE48" s="132">
        <v>1.2</v>
      </c>
      <c r="AF48" s="132">
        <v>1.3</v>
      </c>
      <c r="AG48" s="132">
        <v>1.4</v>
      </c>
      <c r="AH48" s="132">
        <v>1.4</v>
      </c>
      <c r="AI48" s="132">
        <v>1.5</v>
      </c>
      <c r="AJ48" s="132">
        <v>1.6</v>
      </c>
      <c r="AK48" s="132">
        <v>1.6</v>
      </c>
      <c r="AL48" s="132">
        <v>1.6</v>
      </c>
      <c r="AM48" s="132">
        <v>1.6</v>
      </c>
      <c r="AN48" s="132">
        <v>1.6</v>
      </c>
      <c r="AO48" s="132">
        <v>2</v>
      </c>
      <c r="AP48" s="132">
        <v>2.6</v>
      </c>
      <c r="AQ48" s="132">
        <v>2.7</v>
      </c>
      <c r="AR48" s="132">
        <v>2.2000000000000002</v>
      </c>
      <c r="AS48" s="132">
        <v>1.8</v>
      </c>
      <c r="AW48">
        <f t="shared" si="2"/>
        <v>0</v>
      </c>
      <c r="AX48">
        <f t="shared" si="15"/>
        <v>0</v>
      </c>
      <c r="AY48">
        <f t="shared" si="16"/>
        <v>0</v>
      </c>
      <c r="AZ48">
        <f t="shared" si="17"/>
        <v>4.4444444444444446</v>
      </c>
      <c r="BA48">
        <f t="shared" si="18"/>
        <v>10</v>
      </c>
      <c r="BB48">
        <f t="shared" si="19"/>
        <v>16.363636363636363</v>
      </c>
      <c r="BC48">
        <f t="shared" si="20"/>
        <v>94.166666666666671</v>
      </c>
      <c r="BD48">
        <f t="shared" si="21"/>
        <v>105.38461538461539</v>
      </c>
      <c r="BE48">
        <f t="shared" si="3"/>
        <v>97.857142857142861</v>
      </c>
      <c r="BF48">
        <f t="shared" si="4"/>
        <v>85.714285714285722</v>
      </c>
      <c r="BG48">
        <f t="shared" si="5"/>
        <v>22.666666666666668</v>
      </c>
      <c r="BH48">
        <f t="shared" si="6"/>
        <v>27.5</v>
      </c>
      <c r="BI48">
        <f>N48/AK48</f>
        <v>38.75</v>
      </c>
      <c r="BJ48">
        <f t="shared" si="8"/>
        <v>50</v>
      </c>
      <c r="BK48">
        <f t="shared" si="9"/>
        <v>54.375</v>
      </c>
      <c r="BL48">
        <f t="shared" si="10"/>
        <v>60</v>
      </c>
      <c r="BM48">
        <f t="shared" si="11"/>
        <v>50</v>
      </c>
      <c r="BN48">
        <f t="shared" si="12"/>
        <v>59.615384615384613</v>
      </c>
      <c r="BO48">
        <f t="shared" si="13"/>
        <v>64.81481481481481</v>
      </c>
      <c r="BP48">
        <f t="shared" si="14"/>
        <v>84.545454545454533</v>
      </c>
      <c r="BQ48">
        <f t="shared" si="1"/>
        <v>111.11111111111111</v>
      </c>
    </row>
    <row r="49" spans="1:69" x14ac:dyDescent="0.35">
      <c r="A49" s="141" t="s">
        <v>139</v>
      </c>
      <c r="B49" s="141">
        <v>5</v>
      </c>
      <c r="C49" s="141">
        <v>5</v>
      </c>
      <c r="D49" s="141">
        <v>5</v>
      </c>
      <c r="E49" s="141">
        <v>4</v>
      </c>
      <c r="F49" s="141">
        <v>6</v>
      </c>
      <c r="G49" s="141">
        <v>6</v>
      </c>
      <c r="H49" s="141">
        <v>5</v>
      </c>
      <c r="I49" s="141">
        <v>4</v>
      </c>
      <c r="J49" s="141">
        <v>5</v>
      </c>
      <c r="K49" s="141">
        <v>4</v>
      </c>
      <c r="L49" s="141">
        <v>4</v>
      </c>
      <c r="M49" s="141">
        <v>3</v>
      </c>
      <c r="N49" s="141">
        <v>3</v>
      </c>
      <c r="O49" s="141">
        <v>3</v>
      </c>
      <c r="P49" s="141">
        <v>3</v>
      </c>
      <c r="Q49" s="141">
        <v>3</v>
      </c>
      <c r="R49" s="141">
        <v>2</v>
      </c>
      <c r="S49" s="141">
        <v>2</v>
      </c>
      <c r="T49" s="141">
        <v>3</v>
      </c>
      <c r="U49" s="141">
        <v>2</v>
      </c>
      <c r="V49" s="141">
        <v>3</v>
      </c>
      <c r="W49" s="142">
        <v>4.8</v>
      </c>
      <c r="X49" s="148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1"/>
    </row>
    <row r="50" spans="1:69" x14ac:dyDescent="0.35">
      <c r="A50" s="141" t="s">
        <v>412</v>
      </c>
      <c r="B50" s="141">
        <v>0</v>
      </c>
      <c r="C50" s="141">
        <v>0</v>
      </c>
      <c r="D50" s="143">
        <v>1283</v>
      </c>
      <c r="E50" s="143">
        <v>1283</v>
      </c>
      <c r="F50" s="143">
        <v>1322</v>
      </c>
      <c r="G50" s="143">
        <v>1411</v>
      </c>
      <c r="H50" s="143">
        <v>1160</v>
      </c>
      <c r="I50" s="143">
        <v>1526</v>
      </c>
      <c r="J50" s="143">
        <v>1404</v>
      </c>
      <c r="K50" s="143">
        <v>3351</v>
      </c>
      <c r="L50" s="143">
        <v>3343</v>
      </c>
      <c r="M50" s="143">
        <v>3351</v>
      </c>
      <c r="N50" s="143">
        <v>3351</v>
      </c>
      <c r="O50" s="143">
        <v>3771</v>
      </c>
      <c r="P50" s="143">
        <v>3771</v>
      </c>
      <c r="Q50" s="143">
        <v>3771</v>
      </c>
      <c r="R50" s="143">
        <v>3771</v>
      </c>
      <c r="S50" s="143">
        <v>3771</v>
      </c>
      <c r="T50" s="143">
        <v>3771</v>
      </c>
      <c r="U50" s="143">
        <v>3771</v>
      </c>
      <c r="V50" s="143">
        <v>3771</v>
      </c>
      <c r="W50" s="142">
        <v>17.899999999999999</v>
      </c>
      <c r="X50" s="148"/>
      <c r="Y50" s="132">
        <v>40.6</v>
      </c>
      <c r="Z50" s="132">
        <v>42.5</v>
      </c>
      <c r="AA50" s="132">
        <v>44.7</v>
      </c>
      <c r="AB50" s="132">
        <v>46.8</v>
      </c>
      <c r="AC50" s="132">
        <v>48.4</v>
      </c>
      <c r="AD50" s="132">
        <v>50.3</v>
      </c>
      <c r="AE50" s="132">
        <v>51.1</v>
      </c>
      <c r="AF50" s="132">
        <v>53.2</v>
      </c>
      <c r="AG50" s="132">
        <v>45.1</v>
      </c>
      <c r="AH50" s="132">
        <v>44.6</v>
      </c>
      <c r="AI50" s="132">
        <v>47</v>
      </c>
      <c r="AJ50" s="132">
        <v>41.7</v>
      </c>
      <c r="AK50" s="132">
        <v>26.7</v>
      </c>
      <c r="AL50" s="132">
        <v>22.7</v>
      </c>
      <c r="AM50" s="132">
        <v>20.3</v>
      </c>
      <c r="AN50" s="132">
        <v>20.100000000000001</v>
      </c>
      <c r="AO50" s="132">
        <v>20.399999999999999</v>
      </c>
      <c r="AP50" s="132">
        <v>20.6</v>
      </c>
      <c r="AQ50" s="132">
        <v>20.399999999999999</v>
      </c>
      <c r="AR50" s="132">
        <v>20.7</v>
      </c>
      <c r="AS50" s="132">
        <v>20.6</v>
      </c>
      <c r="AW50">
        <f t="shared" si="2"/>
        <v>0</v>
      </c>
      <c r="AX50">
        <f t="shared" si="15"/>
        <v>0</v>
      </c>
      <c r="AY50">
        <f t="shared" si="16"/>
        <v>28.702460850111855</v>
      </c>
      <c r="AZ50">
        <f t="shared" si="17"/>
        <v>27.414529914529915</v>
      </c>
      <c r="BA50">
        <f t="shared" si="18"/>
        <v>27.314049586776861</v>
      </c>
      <c r="BB50">
        <f t="shared" si="19"/>
        <v>28.05168986083499</v>
      </c>
      <c r="BC50">
        <f t="shared" si="20"/>
        <v>22.700587084148726</v>
      </c>
      <c r="BD50">
        <f t="shared" si="21"/>
        <v>28.684210526315788</v>
      </c>
      <c r="BE50">
        <f t="shared" si="3"/>
        <v>31.13082039911308</v>
      </c>
      <c r="BF50">
        <f t="shared" si="4"/>
        <v>75.134529147982065</v>
      </c>
      <c r="BG50">
        <f t="shared" si="5"/>
        <v>71.127659574468083</v>
      </c>
      <c r="BH50">
        <f t="shared" si="6"/>
        <v>80.35971223021582</v>
      </c>
      <c r="BI50">
        <f t="shared" si="7"/>
        <v>125.50561797752809</v>
      </c>
      <c r="BJ50">
        <f t="shared" si="8"/>
        <v>166.12334801762114</v>
      </c>
      <c r="BK50">
        <f t="shared" si="9"/>
        <v>185.76354679802955</v>
      </c>
      <c r="BL50">
        <f t="shared" si="10"/>
        <v>187.61194029850745</v>
      </c>
      <c r="BM50">
        <f t="shared" si="11"/>
        <v>184.85294117647061</v>
      </c>
      <c r="BN50">
        <f t="shared" si="12"/>
        <v>183.05825242718444</v>
      </c>
      <c r="BO50">
        <f t="shared" si="13"/>
        <v>184.85294117647061</v>
      </c>
      <c r="BP50">
        <f t="shared" si="14"/>
        <v>182.17391304347828</v>
      </c>
      <c r="BQ50">
        <f t="shared" si="1"/>
        <v>183.05825242718444</v>
      </c>
    </row>
    <row r="51" spans="1:69" x14ac:dyDescent="0.35">
      <c r="A51" s="12" t="s">
        <v>141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X51" s="148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1"/>
    </row>
    <row r="52" spans="1:69" x14ac:dyDescent="0.35">
      <c r="A52" s="141" t="s">
        <v>142</v>
      </c>
      <c r="B52" s="141">
        <v>811</v>
      </c>
      <c r="C52" s="141">
        <v>932</v>
      </c>
      <c r="D52" s="141">
        <v>986</v>
      </c>
      <c r="E52" s="143">
        <v>1063</v>
      </c>
      <c r="F52" s="143">
        <v>1222</v>
      </c>
      <c r="G52" s="143">
        <v>1370</v>
      </c>
      <c r="H52" s="143">
        <v>1376</v>
      </c>
      <c r="I52" s="143">
        <v>1474</v>
      </c>
      <c r="J52" s="143">
        <v>1551</v>
      </c>
      <c r="K52" s="143">
        <v>1612</v>
      </c>
      <c r="L52" s="143">
        <v>1781</v>
      </c>
      <c r="M52" s="143">
        <v>1977</v>
      </c>
      <c r="N52" s="143">
        <v>2196</v>
      </c>
      <c r="O52" s="143">
        <v>2359</v>
      </c>
      <c r="P52" s="143">
        <v>2614</v>
      </c>
      <c r="Q52" s="143">
        <v>2966</v>
      </c>
      <c r="R52" s="143">
        <v>3026</v>
      </c>
      <c r="S52" s="143">
        <v>3455</v>
      </c>
      <c r="T52" s="143">
        <v>4196</v>
      </c>
      <c r="U52" s="143">
        <v>4196</v>
      </c>
      <c r="V52" s="143">
        <v>4247</v>
      </c>
      <c r="W52" s="142">
        <v>16.3</v>
      </c>
      <c r="X52" s="148"/>
      <c r="Y52" s="132">
        <v>11</v>
      </c>
      <c r="Z52" s="132">
        <v>11</v>
      </c>
      <c r="AA52" s="132">
        <v>11.4</v>
      </c>
      <c r="AB52" s="132">
        <v>11.7</v>
      </c>
      <c r="AC52" s="132">
        <v>12.2</v>
      </c>
      <c r="AD52" s="132">
        <v>12.7</v>
      </c>
      <c r="AE52" s="132">
        <v>13.1</v>
      </c>
      <c r="AF52" s="132">
        <v>13</v>
      </c>
      <c r="AG52" s="132">
        <v>13.6</v>
      </c>
      <c r="AH52" s="132">
        <v>13.7</v>
      </c>
      <c r="AI52" s="132">
        <v>14.2</v>
      </c>
      <c r="AJ52" s="132">
        <v>14.6</v>
      </c>
      <c r="AK52" s="132">
        <v>14.8</v>
      </c>
      <c r="AL52" s="132">
        <v>15.2</v>
      </c>
      <c r="AM52" s="132">
        <v>15.5</v>
      </c>
      <c r="AN52" s="132">
        <v>15.7</v>
      </c>
      <c r="AO52" s="132">
        <v>15.3</v>
      </c>
      <c r="AP52" s="132">
        <v>14.9</v>
      </c>
      <c r="AQ52" s="132">
        <v>14.5</v>
      </c>
      <c r="AR52" s="132">
        <v>14.3</v>
      </c>
      <c r="AS52" s="132">
        <v>14.2</v>
      </c>
      <c r="AW52">
        <f t="shared" si="2"/>
        <v>73.727272727272734</v>
      </c>
      <c r="AX52">
        <f t="shared" si="15"/>
        <v>84.727272727272734</v>
      </c>
      <c r="AY52">
        <f t="shared" si="16"/>
        <v>86.491228070175438</v>
      </c>
      <c r="AZ52">
        <f t="shared" si="17"/>
        <v>90.854700854700866</v>
      </c>
      <c r="BA52">
        <f t="shared" si="18"/>
        <v>100.16393442622952</v>
      </c>
      <c r="BB52">
        <f t="shared" si="19"/>
        <v>107.8740157480315</v>
      </c>
      <c r="BC52">
        <f t="shared" si="20"/>
        <v>105.03816793893129</v>
      </c>
      <c r="BD52">
        <f t="shared" si="21"/>
        <v>113.38461538461539</v>
      </c>
      <c r="BE52">
        <f t="shared" si="3"/>
        <v>114.04411764705883</v>
      </c>
      <c r="BF52">
        <f t="shared" si="4"/>
        <v>117.66423357664235</v>
      </c>
      <c r="BG52">
        <f t="shared" si="5"/>
        <v>125.42253521126761</v>
      </c>
      <c r="BH52">
        <f t="shared" si="6"/>
        <v>135.41095890410961</v>
      </c>
      <c r="BI52">
        <f t="shared" si="7"/>
        <v>148.37837837837836</v>
      </c>
      <c r="BJ52">
        <f t="shared" si="8"/>
        <v>155.19736842105263</v>
      </c>
      <c r="BK52">
        <f t="shared" si="9"/>
        <v>168.64516129032259</v>
      </c>
      <c r="BL52">
        <f t="shared" si="10"/>
        <v>188.91719745222932</v>
      </c>
      <c r="BM52">
        <f t="shared" si="11"/>
        <v>197.77777777777777</v>
      </c>
      <c r="BN52">
        <f t="shared" si="12"/>
        <v>231.87919463087249</v>
      </c>
      <c r="BO52">
        <f t="shared" si="13"/>
        <v>289.37931034482756</v>
      </c>
      <c r="BP52">
        <f t="shared" si="14"/>
        <v>293.42657342657338</v>
      </c>
      <c r="BQ52">
        <f t="shared" si="1"/>
        <v>299.08450704225356</v>
      </c>
    </row>
    <row r="53" spans="1:69" x14ac:dyDescent="0.35">
      <c r="A53" s="13" t="s">
        <v>143</v>
      </c>
      <c r="B53" s="128" t="e">
        <f t="shared" ref="B53:V53" si="22">SUMPRODUCT(B5:B37,X5:X37)/SUM(X5:X37)</f>
        <v>#DIV/0!</v>
      </c>
      <c r="C53" s="128">
        <f t="shared" si="22"/>
        <v>293.15275707898644</v>
      </c>
      <c r="D53" s="128">
        <f t="shared" si="22"/>
        <v>197.49947934744878</v>
      </c>
      <c r="E53" s="128">
        <f t="shared" si="22"/>
        <v>224.13047649504324</v>
      </c>
      <c r="F53" s="128">
        <f t="shared" si="22"/>
        <v>289.59329575793544</v>
      </c>
      <c r="G53" s="128">
        <f t="shared" si="22"/>
        <v>423.88983050847463</v>
      </c>
      <c r="H53" s="128">
        <f t="shared" si="22"/>
        <v>353.48738210553148</v>
      </c>
      <c r="I53" s="128">
        <f t="shared" si="22"/>
        <v>422.5372041961453</v>
      </c>
      <c r="J53" s="128">
        <f t="shared" si="22"/>
        <v>424.10713476783695</v>
      </c>
      <c r="K53" s="128">
        <f t="shared" si="22"/>
        <v>397.69071720870124</v>
      </c>
      <c r="L53" s="128">
        <f t="shared" si="22"/>
        <v>441.0493852459017</v>
      </c>
      <c r="M53" s="128">
        <f t="shared" si="22"/>
        <v>526.67301710730942</v>
      </c>
      <c r="N53" s="128">
        <f t="shared" si="22"/>
        <v>426.01417666303178</v>
      </c>
      <c r="O53" s="128">
        <f t="shared" si="22"/>
        <v>376.29799825935618</v>
      </c>
      <c r="P53" s="128">
        <f t="shared" si="22"/>
        <v>386.90684699915465</v>
      </c>
      <c r="Q53" s="128">
        <f t="shared" si="22"/>
        <v>524.6529784125953</v>
      </c>
      <c r="R53" s="128">
        <f t="shared" si="22"/>
        <v>570.06330890378933</v>
      </c>
      <c r="S53" s="128">
        <f t="shared" si="22"/>
        <v>490.41848966137252</v>
      </c>
      <c r="T53" s="128">
        <f t="shared" si="22"/>
        <v>638.80895343614293</v>
      </c>
      <c r="U53" s="128">
        <f t="shared" si="22"/>
        <v>705.22903085614962</v>
      </c>
      <c r="V53" s="128">
        <f t="shared" si="22"/>
        <v>666.38620209059263</v>
      </c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</row>
    <row r="54" spans="1:69" x14ac:dyDescent="0.35">
      <c r="A54" s="38" t="s">
        <v>216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85"/>
      <c r="P54" s="85"/>
      <c r="Q54" s="85"/>
      <c r="R54" s="85"/>
      <c r="S54" s="85"/>
      <c r="T54" s="85"/>
      <c r="U54" s="121"/>
      <c r="V54" s="119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</row>
    <row r="55" spans="1:69" x14ac:dyDescent="0.35">
      <c r="A55" s="27" t="s">
        <v>145</v>
      </c>
      <c r="B55" s="129">
        <f t="shared" ref="B55:V55" si="23">AVERAGE(B5:B37)</f>
        <v>102.12121212121212</v>
      </c>
      <c r="C55" s="129">
        <f t="shared" si="23"/>
        <v>119.63636363636364</v>
      </c>
      <c r="D55" s="129">
        <f t="shared" si="23"/>
        <v>113.03030303030303</v>
      </c>
      <c r="E55" s="129">
        <f t="shared" si="23"/>
        <v>131.78787878787878</v>
      </c>
      <c r="F55" s="129">
        <f t="shared" si="23"/>
        <v>165.57575757575756</v>
      </c>
      <c r="G55" s="129">
        <f t="shared" si="23"/>
        <v>211.42424242424244</v>
      </c>
      <c r="H55" s="129">
        <f t="shared" si="23"/>
        <v>193.15151515151516</v>
      </c>
      <c r="I55" s="129">
        <f t="shared" si="23"/>
        <v>235.90909090909091</v>
      </c>
      <c r="J55" s="129">
        <f t="shared" si="23"/>
        <v>280.63636363636363</v>
      </c>
      <c r="K55" s="129">
        <f t="shared" si="23"/>
        <v>275.87878787878788</v>
      </c>
      <c r="L55" s="129">
        <f t="shared" si="23"/>
        <v>293.45454545454544</v>
      </c>
      <c r="M55" s="129">
        <f t="shared" si="23"/>
        <v>331.75757575757575</v>
      </c>
      <c r="N55" s="129">
        <f t="shared" si="23"/>
        <v>332.06060606060606</v>
      </c>
      <c r="O55" s="129">
        <f t="shared" si="23"/>
        <v>312.66666666666669</v>
      </c>
      <c r="P55" s="129">
        <f t="shared" si="23"/>
        <v>327.84848484848487</v>
      </c>
      <c r="Q55" s="129">
        <f t="shared" si="23"/>
        <v>459.18181818181819</v>
      </c>
      <c r="R55" s="129">
        <f t="shared" si="23"/>
        <v>453.06060606060606</v>
      </c>
      <c r="S55" s="129">
        <f t="shared" si="23"/>
        <v>436.45454545454544</v>
      </c>
      <c r="T55" s="129">
        <f t="shared" si="23"/>
        <v>539.5454545454545</v>
      </c>
      <c r="U55" s="129">
        <f t="shared" si="23"/>
        <v>562.60606060606062</v>
      </c>
      <c r="V55" s="129">
        <f t="shared" si="23"/>
        <v>567.33333333333337</v>
      </c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</row>
    <row r="56" spans="1:69" x14ac:dyDescent="0.35">
      <c r="A56" s="7"/>
      <c r="V56" s="119"/>
    </row>
    <row r="57" spans="1:69" x14ac:dyDescent="0.35">
      <c r="A57" s="13" t="s">
        <v>146</v>
      </c>
      <c r="B57" s="128" t="e">
        <f t="shared" ref="B57:V57" si="24">SUMPRODUCT(B39:B50,X39:X50)/SUM(X39:X50)</f>
        <v>#DIV/0!</v>
      </c>
      <c r="C57" s="128">
        <f t="shared" si="24"/>
        <v>1902.6305443548388</v>
      </c>
      <c r="D57" s="128">
        <f t="shared" si="24"/>
        <v>2552.324196597353</v>
      </c>
      <c r="E57" s="128">
        <f t="shared" si="24"/>
        <v>3112.8036267138436</v>
      </c>
      <c r="F57" s="128">
        <f t="shared" si="24"/>
        <v>3712.8711934156372</v>
      </c>
      <c r="G57" s="128">
        <f t="shared" si="24"/>
        <v>4981.4050776809399</v>
      </c>
      <c r="H57" s="128">
        <f t="shared" si="24"/>
        <v>5768.4041799504075</v>
      </c>
      <c r="I57" s="128">
        <f t="shared" si="24"/>
        <v>6105.3242252582477</v>
      </c>
      <c r="J57" s="128">
        <f t="shared" si="24"/>
        <v>6782.4329192546584</v>
      </c>
      <c r="K57" s="128">
        <f t="shared" si="24"/>
        <v>8433.4351327169716</v>
      </c>
      <c r="L57" s="128">
        <f t="shared" si="24"/>
        <v>8628.7134043746501</v>
      </c>
      <c r="M57" s="128">
        <f t="shared" si="24"/>
        <v>9323.677486910994</v>
      </c>
      <c r="N57" s="128">
        <f t="shared" si="24"/>
        <v>9749.1396564600454</v>
      </c>
      <c r="O57" s="128">
        <f t="shared" si="24"/>
        <v>9174.0935077519389</v>
      </c>
      <c r="P57" s="128">
        <f t="shared" si="24"/>
        <v>9314.9857602204884</v>
      </c>
      <c r="Q57" s="128">
        <f t="shared" si="24"/>
        <v>10788.012611437269</v>
      </c>
      <c r="R57" s="128">
        <f t="shared" si="24"/>
        <v>12657.123827009382</v>
      </c>
      <c r="S57" s="128">
        <f t="shared" si="24"/>
        <v>14788.413619655637</v>
      </c>
      <c r="T57" s="128">
        <f t="shared" si="24"/>
        <v>14999.036079598289</v>
      </c>
      <c r="U57" s="128">
        <f t="shared" si="24"/>
        <v>14945.777898550725</v>
      </c>
      <c r="V57" s="128">
        <f t="shared" si="24"/>
        <v>16631.265094173559</v>
      </c>
    </row>
    <row r="58" spans="1:69" x14ac:dyDescent="0.35">
      <c r="A58" s="38" t="s">
        <v>216</v>
      </c>
      <c r="V58" s="119"/>
    </row>
    <row r="59" spans="1:69" x14ac:dyDescent="0.35">
      <c r="A59" s="27" t="s">
        <v>147</v>
      </c>
      <c r="B59" s="129">
        <f t="shared" ref="B59:V59" si="25">AVERAGE(B39:B50)</f>
        <v>348.75</v>
      </c>
      <c r="C59" s="129">
        <f t="shared" si="25"/>
        <v>390.5</v>
      </c>
      <c r="D59" s="129">
        <f t="shared" si="25"/>
        <v>593</v>
      </c>
      <c r="E59" s="129">
        <f t="shared" si="25"/>
        <v>708.41666666666663</v>
      </c>
      <c r="F59" s="129">
        <f t="shared" si="25"/>
        <v>828.08333333333337</v>
      </c>
      <c r="G59" s="129">
        <f t="shared" si="25"/>
        <v>1123.4166666666667</v>
      </c>
      <c r="H59" s="129">
        <f t="shared" si="25"/>
        <v>1265.75</v>
      </c>
      <c r="I59" s="129">
        <f t="shared" si="25"/>
        <v>1425.9166666666667</v>
      </c>
      <c r="J59" s="129">
        <f t="shared" si="25"/>
        <v>1575.4166666666667</v>
      </c>
      <c r="K59" s="129">
        <f t="shared" si="25"/>
        <v>1999.75</v>
      </c>
      <c r="L59" s="129">
        <f t="shared" si="25"/>
        <v>2170.5</v>
      </c>
      <c r="M59" s="129">
        <f t="shared" si="25"/>
        <v>2306.0833333333335</v>
      </c>
      <c r="N59" s="129">
        <f t="shared" si="25"/>
        <v>2429.3333333333335</v>
      </c>
      <c r="O59" s="129">
        <f t="shared" si="25"/>
        <v>2365.0833333333335</v>
      </c>
      <c r="P59" s="129">
        <f t="shared" si="25"/>
        <v>2431.1666666666665</v>
      </c>
      <c r="Q59" s="129">
        <f t="shared" si="25"/>
        <v>2747.4166666666665</v>
      </c>
      <c r="R59" s="129">
        <f t="shared" si="25"/>
        <v>3076.75</v>
      </c>
      <c r="S59" s="129">
        <f t="shared" si="25"/>
        <v>3349.5833333333335</v>
      </c>
      <c r="T59" s="129">
        <f t="shared" si="25"/>
        <v>3240</v>
      </c>
      <c r="U59" s="129">
        <f t="shared" si="25"/>
        <v>3281.9166666666665</v>
      </c>
      <c r="V59" s="129">
        <f t="shared" si="25"/>
        <v>3581.1666666666665</v>
      </c>
    </row>
    <row r="60" spans="1:69" x14ac:dyDescent="0.35">
      <c r="V60" s="119"/>
    </row>
    <row r="61" spans="1:69" x14ac:dyDescent="0.35">
      <c r="A61" s="13" t="s">
        <v>148</v>
      </c>
      <c r="B61" s="128" t="e">
        <f t="shared" ref="B61:V61" si="26">SUMPRODUCT(B5:B52,X5:X52)/SUM(X5:X52)</f>
        <v>#DIV/0!</v>
      </c>
      <c r="C61" s="128">
        <f t="shared" si="26"/>
        <v>976.17434072833817</v>
      </c>
      <c r="D61" s="128">
        <f t="shared" si="26"/>
        <v>1190.1652633640101</v>
      </c>
      <c r="E61" s="128">
        <f t="shared" si="26"/>
        <v>1428.5872410032719</v>
      </c>
      <c r="F61" s="128">
        <f t="shared" si="26"/>
        <v>1713.6650895572832</v>
      </c>
      <c r="G61" s="128">
        <f t="shared" si="26"/>
        <v>2315.5720517214518</v>
      </c>
      <c r="H61" s="128">
        <f t="shared" si="26"/>
        <v>2596.4917794267417</v>
      </c>
      <c r="I61" s="128">
        <f t="shared" si="26"/>
        <v>2800.048679297468</v>
      </c>
      <c r="J61" s="128">
        <f t="shared" si="26"/>
        <v>3079.6518995492597</v>
      </c>
      <c r="K61" s="128">
        <f t="shared" si="26"/>
        <v>3731.3106246925722</v>
      </c>
      <c r="L61" s="128">
        <f t="shared" si="26"/>
        <v>3864.1861819876499</v>
      </c>
      <c r="M61" s="128">
        <f t="shared" si="26"/>
        <v>4239.6648363716222</v>
      </c>
      <c r="N61" s="128">
        <f t="shared" si="26"/>
        <v>4327.6606311433006</v>
      </c>
      <c r="O61" s="128">
        <f t="shared" si="26"/>
        <v>4029.6998303562527</v>
      </c>
      <c r="P61" s="128">
        <f t="shared" si="26"/>
        <v>4149.6334324920845</v>
      </c>
      <c r="Q61" s="128">
        <f t="shared" si="26"/>
        <v>4883.7551076500222</v>
      </c>
      <c r="R61" s="128">
        <f t="shared" si="26"/>
        <v>5768.490149930265</v>
      </c>
      <c r="S61" s="128">
        <f t="shared" si="26"/>
        <v>6689.1445481827232</v>
      </c>
      <c r="T61" s="128">
        <f t="shared" si="26"/>
        <v>7008.7362556329354</v>
      </c>
      <c r="U61" s="128">
        <f t="shared" si="26"/>
        <v>7000.1042329726279</v>
      </c>
      <c r="V61" s="128">
        <f t="shared" si="26"/>
        <v>7682.964766520503</v>
      </c>
    </row>
    <row r="62" spans="1:69" x14ac:dyDescent="0.35">
      <c r="A62" s="38" t="s">
        <v>216</v>
      </c>
      <c r="V62" s="119"/>
    </row>
    <row r="63" spans="1:69" x14ac:dyDescent="0.35">
      <c r="A63" s="27" t="s">
        <v>149</v>
      </c>
      <c r="B63" s="129">
        <f t="shared" ref="B63:U63" si="27">AVERAGE(B5:B52)</f>
        <v>181.86956521739131</v>
      </c>
      <c r="C63" s="129">
        <f t="shared" si="27"/>
        <v>207.95652173913044</v>
      </c>
      <c r="D63" s="129">
        <f t="shared" si="27"/>
        <v>257.21739130434781</v>
      </c>
      <c r="E63" s="129">
        <f t="shared" si="27"/>
        <v>302.45652173913044</v>
      </c>
      <c r="F63" s="129">
        <f t="shared" si="27"/>
        <v>361.36956521739131</v>
      </c>
      <c r="G63" s="129">
        <f t="shared" si="27"/>
        <v>474.52173913043481</v>
      </c>
      <c r="H63" s="129">
        <f t="shared" si="27"/>
        <v>498.67391304347825</v>
      </c>
      <c r="I63" s="129">
        <f t="shared" si="27"/>
        <v>573.26086956521738</v>
      </c>
      <c r="J63" s="129">
        <f t="shared" si="27"/>
        <v>646.02173913043475</v>
      </c>
      <c r="K63" s="129">
        <f t="shared" si="27"/>
        <v>754.63043478260875</v>
      </c>
      <c r="L63" s="129">
        <f t="shared" si="27"/>
        <v>815.45652173913038</v>
      </c>
      <c r="M63" s="129">
        <f t="shared" si="27"/>
        <v>882.56521739130437</v>
      </c>
      <c r="N63" s="129">
        <f t="shared" si="27"/>
        <v>919.695652173913</v>
      </c>
      <c r="O63" s="129">
        <f t="shared" si="27"/>
        <v>892.56521739130437</v>
      </c>
      <c r="P63" s="129">
        <f t="shared" si="27"/>
        <v>926.23913043478262</v>
      </c>
      <c r="Q63" s="129">
        <f t="shared" si="27"/>
        <v>1110.608695652174</v>
      </c>
      <c r="R63" s="129">
        <f t="shared" si="27"/>
        <v>1193.4347826086957</v>
      </c>
      <c r="S63" s="129">
        <f t="shared" si="27"/>
        <v>1262.0217391304348</v>
      </c>
      <c r="T63" s="129">
        <f t="shared" si="27"/>
        <v>1323.5</v>
      </c>
      <c r="U63" s="129">
        <f t="shared" si="27"/>
        <v>1350.9782608695652</v>
      </c>
      <c r="V63" s="129">
        <f>AVERAGE(V5:V52)</f>
        <v>1433.5434782608695</v>
      </c>
    </row>
  </sheetData>
  <hyperlinks>
    <hyperlink ref="A2" location="Content!A1" display="back to content page" xr:uid="{20A041B8-08F8-4897-A51C-5CE710487009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6B2D-37F2-417D-9D76-7C4DA72D690A}">
  <sheetPr codeName="Sheet18"/>
  <dimension ref="A1:AQ49"/>
  <sheetViews>
    <sheetView workbookViewId="0">
      <selection activeCell="W2" sqref="W2"/>
    </sheetView>
  </sheetViews>
  <sheetFormatPr defaultRowHeight="14.5" x14ac:dyDescent="0.35"/>
  <sheetData>
    <row r="1" spans="1:43" x14ac:dyDescent="0.35">
      <c r="A1">
        <v>2003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  <c r="T1">
        <v>2022</v>
      </c>
      <c r="U1">
        <v>2023</v>
      </c>
      <c r="W1">
        <v>2003</v>
      </c>
      <c r="X1">
        <v>2004</v>
      </c>
      <c r="Y1">
        <v>2005</v>
      </c>
      <c r="Z1">
        <v>2006</v>
      </c>
      <c r="AA1">
        <v>2007</v>
      </c>
      <c r="AB1">
        <v>2008</v>
      </c>
      <c r="AC1">
        <v>2009</v>
      </c>
      <c r="AD1">
        <v>2010</v>
      </c>
      <c r="AE1">
        <v>2011</v>
      </c>
      <c r="AF1">
        <v>2012</v>
      </c>
      <c r="AG1">
        <v>2013</v>
      </c>
      <c r="AH1">
        <v>2014</v>
      </c>
      <c r="AI1">
        <v>2015</v>
      </c>
      <c r="AJ1">
        <v>2016</v>
      </c>
      <c r="AK1">
        <v>2017</v>
      </c>
      <c r="AL1">
        <v>2018</v>
      </c>
      <c r="AM1">
        <v>2019</v>
      </c>
      <c r="AN1">
        <v>2020</v>
      </c>
      <c r="AO1">
        <v>2021</v>
      </c>
      <c r="AP1">
        <v>2022</v>
      </c>
      <c r="AQ1">
        <v>2023</v>
      </c>
    </row>
    <row r="2" spans="1:43" x14ac:dyDescent="0.35">
      <c r="A2" s="4">
        <v>0</v>
      </c>
      <c r="B2" s="4">
        <v>0</v>
      </c>
      <c r="C2" s="4">
        <v>0</v>
      </c>
      <c r="D2" s="4">
        <v>0</v>
      </c>
      <c r="E2" s="4">
        <v>0</v>
      </c>
      <c r="F2" s="4">
        <v>0.93076000000000003</v>
      </c>
      <c r="G2" s="4">
        <v>0</v>
      </c>
      <c r="H2" s="4">
        <v>0.193133</v>
      </c>
      <c r="I2" s="4">
        <v>0</v>
      </c>
      <c r="J2" s="4">
        <v>0.382409</v>
      </c>
      <c r="K2" s="4">
        <v>0.336976</v>
      </c>
      <c r="L2" s="4">
        <v>0.26933099999999999</v>
      </c>
      <c r="M2" s="4">
        <v>9.4663999999999998E-2</v>
      </c>
      <c r="N2" s="4">
        <v>3.5335999999999999E-2</v>
      </c>
      <c r="O2" s="4">
        <v>8.8500000000000002E-3</v>
      </c>
      <c r="P2" s="4">
        <v>1.8051000000000001E-2</v>
      </c>
      <c r="Q2" s="4">
        <v>2.7272999999999999E-2</v>
      </c>
      <c r="R2" s="4">
        <v>7.6996999999999996E-2</v>
      </c>
      <c r="S2" s="4">
        <v>0.123574</v>
      </c>
      <c r="T2" s="4">
        <v>0.12915099999999999</v>
      </c>
      <c r="U2" s="4">
        <v>0.13369</v>
      </c>
      <c r="W2">
        <f>A2/10</f>
        <v>0</v>
      </c>
      <c r="X2">
        <f t="shared" ref="X2:AQ13" si="0">B2/10</f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9.3076000000000006E-2</v>
      </c>
      <c r="AC2">
        <f t="shared" si="0"/>
        <v>0</v>
      </c>
      <c r="AD2">
        <f t="shared" si="0"/>
        <v>1.9313299999999999E-2</v>
      </c>
      <c r="AE2">
        <f t="shared" si="0"/>
        <v>0</v>
      </c>
      <c r="AF2">
        <f t="shared" si="0"/>
        <v>3.8240900000000001E-2</v>
      </c>
      <c r="AG2">
        <f t="shared" si="0"/>
        <v>3.3697600000000001E-2</v>
      </c>
      <c r="AH2">
        <f t="shared" si="0"/>
        <v>2.6933099999999998E-2</v>
      </c>
      <c r="AI2">
        <f t="shared" si="0"/>
        <v>9.4663999999999998E-3</v>
      </c>
      <c r="AJ2">
        <f t="shared" si="0"/>
        <v>3.5336E-3</v>
      </c>
      <c r="AK2">
        <f t="shared" si="0"/>
        <v>8.8500000000000004E-4</v>
      </c>
      <c r="AL2">
        <f t="shared" si="0"/>
        <v>1.8051E-3</v>
      </c>
      <c r="AM2">
        <f t="shared" si="0"/>
        <v>2.7272999999999998E-3</v>
      </c>
      <c r="AN2">
        <f t="shared" si="0"/>
        <v>7.6996999999999994E-3</v>
      </c>
      <c r="AO2">
        <f t="shared" si="0"/>
        <v>1.2357400000000001E-2</v>
      </c>
      <c r="AP2">
        <f t="shared" si="0"/>
        <v>1.2915099999999999E-2</v>
      </c>
      <c r="AQ2">
        <f t="shared" si="0"/>
        <v>1.3369000000000001E-2</v>
      </c>
    </row>
    <row r="3" spans="1:43" x14ac:dyDescent="0.35">
      <c r="A3" s="4">
        <v>7.7464789999999999</v>
      </c>
      <c r="B3" s="4">
        <v>8.5135140000000007</v>
      </c>
      <c r="C3" s="4">
        <v>19.600000000000001</v>
      </c>
      <c r="D3" s="4">
        <v>25.128209999999999</v>
      </c>
      <c r="E3" s="4">
        <v>29.03614</v>
      </c>
      <c r="F3" s="4">
        <v>23.908049999999999</v>
      </c>
      <c r="G3" s="4">
        <v>14.157299999999999</v>
      </c>
      <c r="H3" s="4">
        <v>15.38462</v>
      </c>
      <c r="I3" s="4">
        <v>18.29787</v>
      </c>
      <c r="J3" s="4">
        <v>21.224489999999999</v>
      </c>
      <c r="K3" s="4">
        <v>23.714289999999998</v>
      </c>
      <c r="L3" s="4">
        <v>27.232140000000001</v>
      </c>
      <c r="M3" s="4">
        <v>18.771930000000001</v>
      </c>
      <c r="N3" s="4">
        <v>18.813559999999999</v>
      </c>
      <c r="O3" s="4">
        <v>15.80645</v>
      </c>
      <c r="P3" s="4">
        <v>14.96241</v>
      </c>
      <c r="Q3" s="4">
        <v>15.281689999999999</v>
      </c>
      <c r="R3" s="4">
        <v>13.94558</v>
      </c>
      <c r="S3" s="4">
        <v>14.62025</v>
      </c>
      <c r="T3" s="4">
        <v>13.75</v>
      </c>
      <c r="U3" s="4">
        <v>13.16384</v>
      </c>
      <c r="W3">
        <f t="shared" ref="W3:W49" si="1">A3/10</f>
        <v>0.77464789999999994</v>
      </c>
      <c r="X3">
        <f t="shared" si="0"/>
        <v>0.85135140000000009</v>
      </c>
      <c r="Y3">
        <f t="shared" si="0"/>
        <v>1.9600000000000002</v>
      </c>
      <c r="Z3">
        <f t="shared" si="0"/>
        <v>2.5128209999999997</v>
      </c>
      <c r="AA3">
        <f t="shared" si="0"/>
        <v>2.9036140000000001</v>
      </c>
      <c r="AB3">
        <f t="shared" si="0"/>
        <v>2.3908049999999998</v>
      </c>
      <c r="AC3">
        <f t="shared" si="0"/>
        <v>1.4157299999999999</v>
      </c>
      <c r="AD3">
        <f t="shared" si="0"/>
        <v>1.538462</v>
      </c>
      <c r="AE3">
        <f t="shared" si="0"/>
        <v>1.8297870000000001</v>
      </c>
      <c r="AF3">
        <f t="shared" si="0"/>
        <v>2.122449</v>
      </c>
      <c r="AG3">
        <f t="shared" si="0"/>
        <v>2.371429</v>
      </c>
      <c r="AH3">
        <f t="shared" si="0"/>
        <v>2.723214</v>
      </c>
      <c r="AI3">
        <f t="shared" si="0"/>
        <v>1.8771930000000001</v>
      </c>
      <c r="AJ3">
        <f t="shared" si="0"/>
        <v>1.8813559999999998</v>
      </c>
      <c r="AK3">
        <f t="shared" si="0"/>
        <v>1.5806450000000001</v>
      </c>
      <c r="AL3">
        <f t="shared" si="0"/>
        <v>1.4962409999999999</v>
      </c>
      <c r="AM3">
        <f t="shared" si="0"/>
        <v>1.5281689999999999</v>
      </c>
      <c r="AN3">
        <f t="shared" si="0"/>
        <v>1.394558</v>
      </c>
      <c r="AO3">
        <f t="shared" si="0"/>
        <v>1.4620250000000001</v>
      </c>
      <c r="AP3">
        <f t="shared" si="0"/>
        <v>1.375</v>
      </c>
      <c r="AQ3">
        <f t="shared" si="0"/>
        <v>1.316384</v>
      </c>
    </row>
    <row r="4" spans="1:43" x14ac:dyDescent="0.35">
      <c r="A4" s="4">
        <v>0</v>
      </c>
      <c r="B4" s="4">
        <v>0</v>
      </c>
      <c r="C4" s="4">
        <v>8.2608700000000006</v>
      </c>
      <c r="D4" s="4">
        <v>9.1891890000000007</v>
      </c>
      <c r="E4" s="4">
        <v>10.909090000000001</v>
      </c>
      <c r="F4" s="4">
        <v>12.34568</v>
      </c>
      <c r="G4" s="4">
        <v>11.428570000000001</v>
      </c>
      <c r="H4" s="4">
        <v>13.186809999999999</v>
      </c>
      <c r="I4" s="4">
        <v>22.78351</v>
      </c>
      <c r="J4" s="4">
        <v>20.388349999999999</v>
      </c>
      <c r="K4" s="4">
        <v>28.256879999999999</v>
      </c>
      <c r="L4" s="4">
        <v>34.736840000000001</v>
      </c>
      <c r="M4" s="4">
        <v>32.627119999999998</v>
      </c>
      <c r="N4" s="4">
        <v>31.76</v>
      </c>
      <c r="O4" s="4">
        <v>31.353380000000001</v>
      </c>
      <c r="P4" s="4">
        <v>32.112679999999997</v>
      </c>
      <c r="Q4" s="4">
        <v>31.133330000000001</v>
      </c>
      <c r="R4" s="4">
        <v>34.31373</v>
      </c>
      <c r="S4" s="4">
        <v>35.030670000000001</v>
      </c>
      <c r="T4" s="4">
        <v>34.397590000000001</v>
      </c>
      <c r="U4" s="4">
        <v>33.468209999999999</v>
      </c>
      <c r="W4">
        <f t="shared" si="1"/>
        <v>0</v>
      </c>
      <c r="X4">
        <f t="shared" si="0"/>
        <v>0</v>
      </c>
      <c r="Y4">
        <f t="shared" si="0"/>
        <v>0.82608700000000002</v>
      </c>
      <c r="Z4">
        <f t="shared" si="0"/>
        <v>0.91891890000000009</v>
      </c>
      <c r="AA4">
        <f t="shared" si="0"/>
        <v>1.0909090000000001</v>
      </c>
      <c r="AB4">
        <f t="shared" si="0"/>
        <v>1.2345679999999999</v>
      </c>
      <c r="AC4">
        <f t="shared" si="0"/>
        <v>1.142857</v>
      </c>
      <c r="AD4">
        <f t="shared" si="0"/>
        <v>1.318681</v>
      </c>
      <c r="AE4">
        <f t="shared" si="0"/>
        <v>2.2783509999999998</v>
      </c>
      <c r="AF4">
        <f t="shared" si="0"/>
        <v>2.0388349999999997</v>
      </c>
      <c r="AG4">
        <f t="shared" si="0"/>
        <v>2.825688</v>
      </c>
      <c r="AH4">
        <f t="shared" si="0"/>
        <v>3.473684</v>
      </c>
      <c r="AI4">
        <f t="shared" si="0"/>
        <v>3.2627119999999996</v>
      </c>
      <c r="AJ4">
        <f t="shared" si="0"/>
        <v>3.1760000000000002</v>
      </c>
      <c r="AK4">
        <f t="shared" si="0"/>
        <v>3.135338</v>
      </c>
      <c r="AL4">
        <f t="shared" si="0"/>
        <v>3.2112679999999996</v>
      </c>
      <c r="AM4">
        <f t="shared" si="0"/>
        <v>3.1133329999999999</v>
      </c>
      <c r="AN4">
        <f t="shared" si="0"/>
        <v>3.4313729999999998</v>
      </c>
      <c r="AO4">
        <f t="shared" si="0"/>
        <v>3.5030670000000002</v>
      </c>
      <c r="AP4">
        <f t="shared" si="0"/>
        <v>3.439759</v>
      </c>
      <c r="AQ4">
        <f t="shared" si="0"/>
        <v>3.3468209999999998</v>
      </c>
    </row>
    <row r="5" spans="1:43" x14ac:dyDescent="0.35">
      <c r="A5" s="4">
        <v>0</v>
      </c>
      <c r="B5" s="4">
        <v>0</v>
      </c>
      <c r="C5" s="4">
        <v>0</v>
      </c>
      <c r="D5" s="4">
        <v>0</v>
      </c>
      <c r="E5" s="4">
        <v>0</v>
      </c>
      <c r="F5" s="4">
        <v>1.818182</v>
      </c>
      <c r="G5" s="4">
        <v>12.173909999999999</v>
      </c>
      <c r="H5" s="4">
        <v>14.16667</v>
      </c>
      <c r="I5" s="4">
        <v>18</v>
      </c>
      <c r="J5" s="4">
        <v>17.692309999999999</v>
      </c>
      <c r="K5" s="4">
        <v>18.148150000000001</v>
      </c>
      <c r="L5" s="4">
        <v>20</v>
      </c>
      <c r="M5" s="4">
        <v>18.214289999999998</v>
      </c>
      <c r="N5" s="4">
        <v>10.68966</v>
      </c>
      <c r="O5" s="4">
        <v>11.33333</v>
      </c>
      <c r="P5" s="4">
        <v>15</v>
      </c>
      <c r="Q5" s="4">
        <v>14.545450000000001</v>
      </c>
      <c r="R5" s="4">
        <v>14.545450000000001</v>
      </c>
      <c r="S5" s="4">
        <v>14.117649999999999</v>
      </c>
      <c r="T5" s="4">
        <v>13.71429</v>
      </c>
      <c r="U5" s="4">
        <v>13.33333</v>
      </c>
      <c r="W5">
        <f t="shared" si="1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0.18181819999999999</v>
      </c>
      <c r="AC5">
        <f t="shared" si="0"/>
        <v>1.2173909999999999</v>
      </c>
      <c r="AD5">
        <f t="shared" si="0"/>
        <v>1.4166669999999999</v>
      </c>
      <c r="AE5">
        <f t="shared" si="0"/>
        <v>1.8</v>
      </c>
      <c r="AF5">
        <f t="shared" si="0"/>
        <v>1.769231</v>
      </c>
      <c r="AG5">
        <f t="shared" si="0"/>
        <v>1.8148150000000001</v>
      </c>
      <c r="AH5">
        <f t="shared" si="0"/>
        <v>2</v>
      </c>
      <c r="AI5">
        <f t="shared" si="0"/>
        <v>1.8214289999999997</v>
      </c>
      <c r="AJ5">
        <f t="shared" si="0"/>
        <v>1.0689660000000001</v>
      </c>
      <c r="AK5">
        <f t="shared" si="0"/>
        <v>1.1333329999999999</v>
      </c>
      <c r="AL5">
        <f t="shared" si="0"/>
        <v>1.5</v>
      </c>
      <c r="AM5">
        <f t="shared" si="0"/>
        <v>1.454545</v>
      </c>
      <c r="AN5">
        <f t="shared" si="0"/>
        <v>1.454545</v>
      </c>
      <c r="AO5">
        <f t="shared" si="0"/>
        <v>1.4117649999999999</v>
      </c>
      <c r="AP5">
        <f t="shared" si="0"/>
        <v>1.371429</v>
      </c>
      <c r="AQ5">
        <f t="shared" si="0"/>
        <v>1.3333330000000001</v>
      </c>
    </row>
    <row r="6" spans="1:43" x14ac:dyDescent="0.35">
      <c r="A6" s="4">
        <v>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W6">
        <f t="shared" si="1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0</v>
      </c>
      <c r="AO6">
        <f t="shared" si="0"/>
        <v>0</v>
      </c>
      <c r="AP6">
        <f t="shared" si="0"/>
        <v>0</v>
      </c>
      <c r="AQ6">
        <f t="shared" si="0"/>
        <v>0</v>
      </c>
    </row>
    <row r="7" spans="1:43" x14ac:dyDescent="0.35">
      <c r="A7" s="4">
        <v>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W7">
        <f t="shared" si="1"/>
        <v>0</v>
      </c>
      <c r="X7">
        <f t="shared" si="0"/>
        <v>0</v>
      </c>
      <c r="Y7">
        <f t="shared" si="0"/>
        <v>0</v>
      </c>
      <c r="Z7">
        <f t="shared" si="0"/>
        <v>0</v>
      </c>
      <c r="AA7">
        <f t="shared" si="0"/>
        <v>0</v>
      </c>
      <c r="AB7">
        <f t="shared" si="0"/>
        <v>0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0</v>
      </c>
      <c r="AH7">
        <f t="shared" si="0"/>
        <v>0</v>
      </c>
      <c r="AI7">
        <f t="shared" si="0"/>
        <v>0</v>
      </c>
      <c r="AJ7">
        <f t="shared" si="0"/>
        <v>0</v>
      </c>
      <c r="AK7">
        <f t="shared" si="0"/>
        <v>0</v>
      </c>
      <c r="AL7">
        <f t="shared" si="0"/>
        <v>0</v>
      </c>
      <c r="AM7">
        <f t="shared" si="0"/>
        <v>0</v>
      </c>
      <c r="AN7">
        <f t="shared" si="0"/>
        <v>0</v>
      </c>
      <c r="AO7">
        <f t="shared" si="0"/>
        <v>0</v>
      </c>
      <c r="AP7">
        <f t="shared" si="0"/>
        <v>0</v>
      </c>
      <c r="AQ7">
        <f t="shared" si="0"/>
        <v>0</v>
      </c>
    </row>
    <row r="8" spans="1:43" x14ac:dyDescent="0.35">
      <c r="A8" s="4">
        <v>45.714289999999998</v>
      </c>
      <c r="B8" s="4">
        <v>70</v>
      </c>
      <c r="C8" s="4">
        <v>77.142859999999999</v>
      </c>
      <c r="D8" s="4">
        <v>78.75</v>
      </c>
      <c r="E8" s="4">
        <v>123.33329999999999</v>
      </c>
      <c r="F8" s="4">
        <v>144.28569999999999</v>
      </c>
      <c r="G8" s="4">
        <v>142.8571</v>
      </c>
      <c r="H8" s="4">
        <v>124.28570000000001</v>
      </c>
      <c r="I8" s="4">
        <v>135</v>
      </c>
      <c r="J8" s="4">
        <v>137.5</v>
      </c>
      <c r="K8" s="4">
        <v>0</v>
      </c>
      <c r="L8" s="4">
        <v>160</v>
      </c>
      <c r="M8" s="4">
        <v>132</v>
      </c>
      <c r="N8" s="4">
        <v>117</v>
      </c>
      <c r="O8" s="4">
        <v>132</v>
      </c>
      <c r="P8" s="4">
        <v>157.27269999999999</v>
      </c>
      <c r="Q8" s="4">
        <v>153.63640000000001</v>
      </c>
      <c r="R8" s="4">
        <v>206.36359999999999</v>
      </c>
      <c r="S8" s="4">
        <v>261.81819999999999</v>
      </c>
      <c r="T8" s="4">
        <v>256.36360000000002</v>
      </c>
      <c r="U8" s="4">
        <v>234.16669999999999</v>
      </c>
      <c r="W8">
        <f t="shared" si="1"/>
        <v>4.5714290000000002</v>
      </c>
      <c r="X8">
        <f t="shared" si="0"/>
        <v>7</v>
      </c>
      <c r="Y8">
        <f t="shared" si="0"/>
        <v>7.7142859999999995</v>
      </c>
      <c r="Z8">
        <f t="shared" si="0"/>
        <v>7.875</v>
      </c>
      <c r="AA8">
        <f t="shared" si="0"/>
        <v>12.33333</v>
      </c>
      <c r="AB8">
        <f t="shared" si="0"/>
        <v>14.428569999999999</v>
      </c>
      <c r="AC8">
        <f t="shared" si="0"/>
        <v>14.28571</v>
      </c>
      <c r="AD8">
        <f t="shared" si="0"/>
        <v>12.428570000000001</v>
      </c>
      <c r="AE8">
        <f t="shared" si="0"/>
        <v>13.5</v>
      </c>
      <c r="AF8">
        <f t="shared" si="0"/>
        <v>13.75</v>
      </c>
      <c r="AG8">
        <f t="shared" si="0"/>
        <v>0</v>
      </c>
      <c r="AH8">
        <f t="shared" si="0"/>
        <v>16</v>
      </c>
      <c r="AI8">
        <f t="shared" si="0"/>
        <v>13.2</v>
      </c>
      <c r="AJ8">
        <f t="shared" si="0"/>
        <v>11.7</v>
      </c>
      <c r="AK8">
        <f t="shared" si="0"/>
        <v>13.2</v>
      </c>
      <c r="AL8">
        <f t="shared" si="0"/>
        <v>15.727269999999999</v>
      </c>
      <c r="AM8">
        <f t="shared" si="0"/>
        <v>15.36364</v>
      </c>
      <c r="AN8">
        <f t="shared" si="0"/>
        <v>20.63636</v>
      </c>
      <c r="AO8">
        <f t="shared" si="0"/>
        <v>26.181819999999998</v>
      </c>
      <c r="AP8">
        <f t="shared" si="0"/>
        <v>25.636360000000003</v>
      </c>
      <c r="AQ8">
        <f t="shared" si="0"/>
        <v>23.41667</v>
      </c>
    </row>
    <row r="9" spans="1:43" x14ac:dyDescent="0.35">
      <c r="A9" s="4">
        <v>0</v>
      </c>
      <c r="B9" s="4">
        <v>0</v>
      </c>
      <c r="C9" s="4">
        <v>0.45226100000000002</v>
      </c>
      <c r="D9" s="4">
        <v>0.61904800000000004</v>
      </c>
      <c r="E9" s="4">
        <v>0.40358699999999997</v>
      </c>
      <c r="F9" s="4">
        <v>0.632911</v>
      </c>
      <c r="G9" s="4">
        <v>0.81967199999999996</v>
      </c>
      <c r="H9" s="4">
        <v>0.61302699999999999</v>
      </c>
      <c r="I9" s="4">
        <v>40.430109999999999</v>
      </c>
      <c r="J9" s="4">
        <v>28.62876</v>
      </c>
      <c r="K9" s="4">
        <v>30.895060000000001</v>
      </c>
      <c r="L9" s="4">
        <v>21.295770000000001</v>
      </c>
      <c r="M9" s="4">
        <v>30.954910000000002</v>
      </c>
      <c r="N9" s="4">
        <v>15.64644</v>
      </c>
      <c r="O9" s="4">
        <v>27.37913</v>
      </c>
      <c r="P9" s="4">
        <v>44.247570000000003</v>
      </c>
      <c r="Q9" s="4">
        <v>48.167050000000003</v>
      </c>
      <c r="R9" s="4">
        <v>27.30594</v>
      </c>
      <c r="S9" s="4">
        <v>28.989249999999998</v>
      </c>
      <c r="T9" s="4">
        <v>26.587769999999999</v>
      </c>
      <c r="U9" s="4">
        <v>25.157119999999999</v>
      </c>
      <c r="W9">
        <f t="shared" si="1"/>
        <v>0</v>
      </c>
      <c r="X9">
        <f t="shared" si="0"/>
        <v>0</v>
      </c>
      <c r="Y9">
        <f t="shared" si="0"/>
        <v>4.5226100000000005E-2</v>
      </c>
      <c r="Z9">
        <f t="shared" si="0"/>
        <v>6.1904800000000003E-2</v>
      </c>
      <c r="AA9">
        <f t="shared" si="0"/>
        <v>4.0358699999999997E-2</v>
      </c>
      <c r="AB9">
        <f t="shared" si="0"/>
        <v>6.3291100000000003E-2</v>
      </c>
      <c r="AC9">
        <f t="shared" si="0"/>
        <v>8.196719999999999E-2</v>
      </c>
      <c r="AD9">
        <f t="shared" si="0"/>
        <v>6.1302700000000002E-2</v>
      </c>
      <c r="AE9">
        <f t="shared" si="0"/>
        <v>4.0430109999999999</v>
      </c>
      <c r="AF9">
        <f t="shared" si="0"/>
        <v>2.862876</v>
      </c>
      <c r="AG9">
        <f t="shared" si="0"/>
        <v>3.0895060000000001</v>
      </c>
      <c r="AH9">
        <f t="shared" si="0"/>
        <v>2.1295770000000003</v>
      </c>
      <c r="AI9">
        <f t="shared" si="0"/>
        <v>3.095491</v>
      </c>
      <c r="AJ9">
        <f t="shared" si="0"/>
        <v>1.5646439999999999</v>
      </c>
      <c r="AK9">
        <f t="shared" si="0"/>
        <v>2.7379129999999998</v>
      </c>
      <c r="AL9">
        <f t="shared" si="0"/>
        <v>4.4247570000000005</v>
      </c>
      <c r="AM9">
        <f t="shared" si="0"/>
        <v>4.8167050000000007</v>
      </c>
      <c r="AN9">
        <f t="shared" si="0"/>
        <v>2.730594</v>
      </c>
      <c r="AO9">
        <f t="shared" si="0"/>
        <v>2.8989249999999998</v>
      </c>
      <c r="AP9">
        <f t="shared" si="0"/>
        <v>2.6587769999999997</v>
      </c>
      <c r="AQ9">
        <f t="shared" si="0"/>
        <v>2.5157119999999997</v>
      </c>
    </row>
    <row r="10" spans="1:43" x14ac:dyDescent="0.35">
      <c r="A10" s="4">
        <v>27.77778</v>
      </c>
      <c r="B10" s="4">
        <v>27.77778</v>
      </c>
      <c r="C10" s="4">
        <v>28.88889</v>
      </c>
      <c r="D10" s="4">
        <v>28</v>
      </c>
      <c r="E10" s="4">
        <v>26.36364</v>
      </c>
      <c r="F10" s="4">
        <v>25</v>
      </c>
      <c r="G10" s="4">
        <v>24.615379999999998</v>
      </c>
      <c r="H10" s="4">
        <v>22</v>
      </c>
      <c r="I10" s="4">
        <v>18.823530000000002</v>
      </c>
      <c r="J10" s="4">
        <v>17.36842</v>
      </c>
      <c r="K10" s="4">
        <v>19.047619999999998</v>
      </c>
      <c r="L10" s="4">
        <v>16.521740000000001</v>
      </c>
      <c r="M10" s="4">
        <v>16.66667</v>
      </c>
      <c r="N10" s="4">
        <v>15.38462</v>
      </c>
      <c r="O10" s="4">
        <v>14.642860000000001</v>
      </c>
      <c r="P10" s="4">
        <v>20.68966</v>
      </c>
      <c r="Q10" s="4">
        <v>26.33333</v>
      </c>
      <c r="R10" s="4">
        <v>20.645160000000001</v>
      </c>
      <c r="S10" s="4">
        <v>24.6875</v>
      </c>
      <c r="T10" s="4">
        <v>16.66667</v>
      </c>
      <c r="U10" s="4">
        <v>16.571429999999999</v>
      </c>
      <c r="W10">
        <f t="shared" si="1"/>
        <v>2.7777780000000001</v>
      </c>
      <c r="X10">
        <f t="shared" si="0"/>
        <v>2.7777780000000001</v>
      </c>
      <c r="Y10">
        <f t="shared" si="0"/>
        <v>2.8888889999999998</v>
      </c>
      <c r="Z10">
        <f t="shared" si="0"/>
        <v>2.8</v>
      </c>
      <c r="AA10">
        <f t="shared" si="0"/>
        <v>2.6363639999999999</v>
      </c>
      <c r="AB10">
        <f t="shared" si="0"/>
        <v>2.5</v>
      </c>
      <c r="AC10">
        <f t="shared" si="0"/>
        <v>2.461538</v>
      </c>
      <c r="AD10">
        <f t="shared" si="0"/>
        <v>2.2000000000000002</v>
      </c>
      <c r="AE10">
        <f t="shared" si="0"/>
        <v>1.8823530000000002</v>
      </c>
      <c r="AF10">
        <f t="shared" si="0"/>
        <v>1.736842</v>
      </c>
      <c r="AG10">
        <f t="shared" si="0"/>
        <v>1.9047619999999998</v>
      </c>
      <c r="AH10">
        <f t="shared" si="0"/>
        <v>1.652174</v>
      </c>
      <c r="AI10">
        <f t="shared" si="0"/>
        <v>1.6666669999999999</v>
      </c>
      <c r="AJ10">
        <f t="shared" si="0"/>
        <v>1.538462</v>
      </c>
      <c r="AK10">
        <f t="shared" si="0"/>
        <v>1.464286</v>
      </c>
      <c r="AL10">
        <f t="shared" si="0"/>
        <v>2.0689660000000001</v>
      </c>
      <c r="AM10">
        <f t="shared" si="0"/>
        <v>2.6333329999999999</v>
      </c>
      <c r="AN10">
        <f t="shared" si="0"/>
        <v>2.0645160000000002</v>
      </c>
      <c r="AO10">
        <f t="shared" si="0"/>
        <v>2.46875</v>
      </c>
      <c r="AP10">
        <f t="shared" si="0"/>
        <v>1.6666669999999999</v>
      </c>
      <c r="AQ10">
        <f t="shared" si="0"/>
        <v>1.657143</v>
      </c>
    </row>
    <row r="11" spans="1:43" x14ac:dyDescent="0.35">
      <c r="A11" s="4">
        <v>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W11">
        <f t="shared" si="1"/>
        <v>0</v>
      </c>
      <c r="X11">
        <f t="shared" si="0"/>
        <v>0</v>
      </c>
      <c r="Y11">
        <f t="shared" si="0"/>
        <v>0</v>
      </c>
      <c r="Z11">
        <f t="shared" si="0"/>
        <v>0</v>
      </c>
      <c r="AA11">
        <f t="shared" si="0"/>
        <v>0</v>
      </c>
      <c r="AB11">
        <f t="shared" si="0"/>
        <v>0</v>
      </c>
      <c r="AC11">
        <f t="shared" si="0"/>
        <v>0</v>
      </c>
      <c r="AD11">
        <f t="shared" si="0"/>
        <v>0</v>
      </c>
      <c r="AE11">
        <f t="shared" si="0"/>
        <v>0</v>
      </c>
      <c r="AF11">
        <f t="shared" si="0"/>
        <v>0</v>
      </c>
      <c r="AG11">
        <f t="shared" si="0"/>
        <v>0</v>
      </c>
      <c r="AH11">
        <f t="shared" si="0"/>
        <v>0</v>
      </c>
      <c r="AI11">
        <f t="shared" si="0"/>
        <v>0</v>
      </c>
      <c r="AJ11">
        <f t="shared" si="0"/>
        <v>0</v>
      </c>
      <c r="AK11">
        <f t="shared" si="0"/>
        <v>0</v>
      </c>
      <c r="AL11">
        <f t="shared" si="0"/>
        <v>0</v>
      </c>
      <c r="AM11">
        <f t="shared" si="0"/>
        <v>0</v>
      </c>
      <c r="AN11">
        <f t="shared" si="0"/>
        <v>0</v>
      </c>
      <c r="AO11">
        <f t="shared" si="0"/>
        <v>0</v>
      </c>
      <c r="AP11">
        <f t="shared" si="0"/>
        <v>0</v>
      </c>
      <c r="AQ11">
        <f t="shared" si="0"/>
        <v>0</v>
      </c>
    </row>
    <row r="12" spans="1:43" x14ac:dyDescent="0.35">
      <c r="A12" s="4">
        <v>2.2660100000000001</v>
      </c>
      <c r="B12" s="4">
        <v>5.8771930000000001</v>
      </c>
      <c r="C12" s="4">
        <v>6.8503939999999997</v>
      </c>
      <c r="D12" s="4">
        <v>6.099291</v>
      </c>
      <c r="E12" s="4">
        <v>11.40127</v>
      </c>
      <c r="F12" s="4">
        <v>11.25</v>
      </c>
      <c r="G12" s="4">
        <v>6.8766400000000001</v>
      </c>
      <c r="H12" s="4">
        <v>10.139530000000001</v>
      </c>
      <c r="I12" s="4">
        <v>11.278829999999999</v>
      </c>
      <c r="J12" s="4">
        <v>11.93117</v>
      </c>
      <c r="K12" s="4">
        <v>14.43674</v>
      </c>
      <c r="L12" s="4">
        <v>28.194659999999999</v>
      </c>
      <c r="M12" s="4">
        <v>15.66282</v>
      </c>
      <c r="N12" s="4">
        <v>10.252319999999999</v>
      </c>
      <c r="O12" s="4">
        <v>4.8220859999999997</v>
      </c>
      <c r="P12" s="4">
        <v>4.9714939999999999</v>
      </c>
      <c r="Q12" s="4">
        <v>5.1063830000000001</v>
      </c>
      <c r="R12" s="4">
        <v>4.0603020000000001</v>
      </c>
      <c r="S12" s="4">
        <v>4.2829829999999998</v>
      </c>
      <c r="T12" s="4">
        <v>4.6321529999999997</v>
      </c>
      <c r="U12" s="4">
        <v>5.0946639999999999</v>
      </c>
      <c r="W12">
        <f t="shared" si="1"/>
        <v>0.226601</v>
      </c>
      <c r="X12">
        <f t="shared" si="0"/>
        <v>0.58771930000000006</v>
      </c>
      <c r="Y12">
        <f t="shared" si="0"/>
        <v>0.68503939999999997</v>
      </c>
      <c r="Z12">
        <f t="shared" si="0"/>
        <v>0.6099291</v>
      </c>
      <c r="AA12">
        <f t="shared" si="0"/>
        <v>1.1401270000000001</v>
      </c>
      <c r="AB12">
        <f t="shared" si="0"/>
        <v>1.125</v>
      </c>
      <c r="AC12">
        <f t="shared" si="0"/>
        <v>0.68766400000000005</v>
      </c>
      <c r="AD12">
        <f t="shared" si="0"/>
        <v>1.0139530000000001</v>
      </c>
      <c r="AE12">
        <f t="shared" si="0"/>
        <v>1.127883</v>
      </c>
      <c r="AF12">
        <f t="shared" si="0"/>
        <v>1.193117</v>
      </c>
      <c r="AG12">
        <f t="shared" si="0"/>
        <v>1.4436740000000001</v>
      </c>
      <c r="AH12">
        <f t="shared" si="0"/>
        <v>2.8194659999999998</v>
      </c>
      <c r="AI12">
        <f t="shared" si="0"/>
        <v>1.566282</v>
      </c>
      <c r="AJ12">
        <f t="shared" si="0"/>
        <v>1.0252319999999999</v>
      </c>
      <c r="AK12">
        <f t="shared" si="0"/>
        <v>0.48220859999999999</v>
      </c>
      <c r="AL12">
        <f t="shared" si="0"/>
        <v>0.49714939999999996</v>
      </c>
      <c r="AM12">
        <f t="shared" si="0"/>
        <v>0.51063829999999999</v>
      </c>
      <c r="AN12">
        <f t="shared" si="0"/>
        <v>0.40603020000000001</v>
      </c>
      <c r="AO12">
        <f t="shared" si="0"/>
        <v>0.42829829999999997</v>
      </c>
      <c r="AP12">
        <f t="shared" si="0"/>
        <v>0.4632153</v>
      </c>
      <c r="AQ12">
        <f t="shared" si="0"/>
        <v>0.50946639999999999</v>
      </c>
    </row>
    <row r="13" spans="1:43" x14ac:dyDescent="0.35">
      <c r="A13" s="4">
        <v>54</v>
      </c>
      <c r="B13" s="4">
        <v>55.454549999999998</v>
      </c>
      <c r="C13" s="4">
        <v>53.636360000000003</v>
      </c>
      <c r="D13" s="4">
        <v>58.181820000000002</v>
      </c>
      <c r="E13" s="4">
        <v>50.909089999999999</v>
      </c>
      <c r="F13" s="4">
        <v>54.166670000000003</v>
      </c>
      <c r="G13" s="4">
        <v>61.538460000000001</v>
      </c>
      <c r="H13" s="4">
        <v>82.857140000000001</v>
      </c>
      <c r="I13" s="4">
        <v>75.833330000000004</v>
      </c>
      <c r="J13" s="4">
        <v>81.538460000000001</v>
      </c>
      <c r="K13" s="4">
        <v>84.615380000000002</v>
      </c>
      <c r="L13" s="4">
        <v>106.1538</v>
      </c>
      <c r="M13" s="4">
        <v>110</v>
      </c>
      <c r="N13" s="4">
        <v>104.28570000000001</v>
      </c>
      <c r="O13" s="4">
        <v>106.66670000000001</v>
      </c>
      <c r="P13" s="4">
        <v>132.5</v>
      </c>
      <c r="Q13" s="4">
        <v>162.35290000000001</v>
      </c>
      <c r="R13" s="4">
        <v>244.70590000000001</v>
      </c>
      <c r="S13" s="4">
        <v>303.88889999999998</v>
      </c>
      <c r="T13" s="4">
        <v>287.8947</v>
      </c>
      <c r="U13" s="4">
        <v>330.52629999999999</v>
      </c>
      <c r="W13">
        <f t="shared" si="1"/>
        <v>5.4</v>
      </c>
      <c r="X13">
        <f t="shared" si="0"/>
        <v>5.5454549999999996</v>
      </c>
      <c r="Y13">
        <f t="shared" si="0"/>
        <v>5.3636360000000005</v>
      </c>
      <c r="Z13">
        <f t="shared" ref="Z13:Z49" si="2">D13/10</f>
        <v>5.8181820000000002</v>
      </c>
      <c r="AA13">
        <f t="shared" ref="AA13:AA49" si="3">E13/10</f>
        <v>5.0909089999999999</v>
      </c>
      <c r="AB13">
        <f t="shared" ref="AB13:AB49" si="4">F13/10</f>
        <v>5.4166670000000003</v>
      </c>
      <c r="AC13">
        <f t="shared" ref="AC13:AC49" si="5">G13/10</f>
        <v>6.1538459999999997</v>
      </c>
      <c r="AD13">
        <f t="shared" ref="AD13:AD49" si="6">H13/10</f>
        <v>8.2857140000000005</v>
      </c>
      <c r="AE13">
        <f t="shared" ref="AE13:AE49" si="7">I13/10</f>
        <v>7.5833330000000005</v>
      </c>
      <c r="AF13">
        <f t="shared" ref="AF13:AF49" si="8">J13/10</f>
        <v>8.1538459999999997</v>
      </c>
      <c r="AG13">
        <f t="shared" ref="AG13:AG49" si="9">K13/10</f>
        <v>8.4615380000000009</v>
      </c>
      <c r="AH13">
        <f t="shared" ref="AH13:AH49" si="10">L13/10</f>
        <v>10.61538</v>
      </c>
      <c r="AI13">
        <f t="shared" ref="AI13:AI49" si="11">M13/10</f>
        <v>11</v>
      </c>
      <c r="AJ13">
        <f t="shared" ref="AJ13:AJ49" si="12">N13/10</f>
        <v>10.428570000000001</v>
      </c>
      <c r="AK13">
        <f t="shared" ref="AK13:AK49" si="13">O13/10</f>
        <v>10.66667</v>
      </c>
      <c r="AL13">
        <f t="shared" ref="AL13:AL49" si="14">P13/10</f>
        <v>13.25</v>
      </c>
      <c r="AM13">
        <f t="shared" ref="AM13:AM49" si="15">Q13/10</f>
        <v>16.235289999999999</v>
      </c>
      <c r="AN13">
        <f t="shared" ref="AN13:AN49" si="16">R13/10</f>
        <v>24.470590000000001</v>
      </c>
      <c r="AO13">
        <f t="shared" ref="AO13:AO49" si="17">S13/10</f>
        <v>30.388889999999996</v>
      </c>
      <c r="AP13">
        <f t="shared" ref="AP13:AP49" si="18">T13/10</f>
        <v>28.789470000000001</v>
      </c>
      <c r="AQ13">
        <f t="shared" ref="AQ13:AQ49" si="19">U13/10</f>
        <v>33.052630000000001</v>
      </c>
    </row>
    <row r="14" spans="1:43" x14ac:dyDescent="0.35">
      <c r="A14" s="4">
        <v>19.137930000000001</v>
      </c>
      <c r="B14" s="4">
        <v>7.1186439999999997</v>
      </c>
      <c r="C14" s="4">
        <v>6.8852460000000004</v>
      </c>
      <c r="D14" s="4">
        <v>4.9180330000000003</v>
      </c>
      <c r="E14" s="4">
        <v>2.3076919999999999</v>
      </c>
      <c r="F14" s="4">
        <v>9.1176469999999998</v>
      </c>
      <c r="G14" s="4">
        <v>7.7611939999999997</v>
      </c>
      <c r="H14" s="4">
        <v>6.5714290000000002</v>
      </c>
      <c r="I14" s="4">
        <v>8.7837840000000007</v>
      </c>
      <c r="J14" s="4">
        <v>8.3544300000000007</v>
      </c>
      <c r="K14" s="4">
        <v>11.34146</v>
      </c>
      <c r="L14" s="4">
        <v>14.235290000000001</v>
      </c>
      <c r="M14" s="4">
        <v>14.88636</v>
      </c>
      <c r="N14" s="4">
        <v>5.3608250000000002</v>
      </c>
      <c r="O14" s="4">
        <v>4.2056069999999997</v>
      </c>
      <c r="P14" s="4">
        <v>2.45614</v>
      </c>
      <c r="Q14" s="4">
        <v>13.05785</v>
      </c>
      <c r="R14" s="4">
        <v>1.811024</v>
      </c>
      <c r="S14" s="4">
        <v>26.259540000000001</v>
      </c>
      <c r="T14" s="4">
        <v>38.188409999999998</v>
      </c>
      <c r="U14" s="4">
        <v>38.482759999999999</v>
      </c>
      <c r="W14">
        <f t="shared" si="1"/>
        <v>1.9137930000000001</v>
      </c>
      <c r="X14">
        <f t="shared" ref="X14:X49" si="20">B14/10</f>
        <v>0.71186439999999995</v>
      </c>
      <c r="Y14">
        <f t="shared" ref="Y14:Y49" si="21">C14/10</f>
        <v>0.68852460000000004</v>
      </c>
      <c r="Z14">
        <f t="shared" si="2"/>
        <v>0.49180330000000005</v>
      </c>
      <c r="AA14">
        <f t="shared" si="3"/>
        <v>0.23076919999999998</v>
      </c>
      <c r="AB14">
        <f t="shared" si="4"/>
        <v>0.91176469999999998</v>
      </c>
      <c r="AC14">
        <f t="shared" si="5"/>
        <v>0.77611940000000001</v>
      </c>
      <c r="AD14">
        <f t="shared" si="6"/>
        <v>0.65714289999999997</v>
      </c>
      <c r="AE14">
        <f t="shared" si="7"/>
        <v>0.87837840000000011</v>
      </c>
      <c r="AF14">
        <f t="shared" si="8"/>
        <v>0.83544300000000005</v>
      </c>
      <c r="AG14">
        <f t="shared" si="9"/>
        <v>1.1341459999999999</v>
      </c>
      <c r="AH14">
        <f t="shared" si="10"/>
        <v>1.423529</v>
      </c>
      <c r="AI14">
        <f t="shared" si="11"/>
        <v>1.4886360000000001</v>
      </c>
      <c r="AJ14">
        <f t="shared" si="12"/>
        <v>0.53608250000000002</v>
      </c>
      <c r="AK14">
        <f t="shared" si="13"/>
        <v>0.42056069999999995</v>
      </c>
      <c r="AL14">
        <f t="shared" si="14"/>
        <v>0.245614</v>
      </c>
      <c r="AM14">
        <f t="shared" si="15"/>
        <v>1.305785</v>
      </c>
      <c r="AN14">
        <f t="shared" si="16"/>
        <v>0.1811024</v>
      </c>
      <c r="AO14">
        <f t="shared" si="17"/>
        <v>2.6259540000000001</v>
      </c>
      <c r="AP14">
        <f t="shared" si="18"/>
        <v>3.8188409999999999</v>
      </c>
      <c r="AQ14">
        <f t="shared" si="19"/>
        <v>3.8482759999999998</v>
      </c>
    </row>
    <row r="15" spans="1:43" x14ac:dyDescent="0.35">
      <c r="A15" s="4">
        <v>32.857140000000001</v>
      </c>
      <c r="B15" s="4">
        <v>40</v>
      </c>
      <c r="C15" s="4">
        <v>25</v>
      </c>
      <c r="D15" s="4">
        <v>32.5</v>
      </c>
      <c r="E15" s="4">
        <v>53.75</v>
      </c>
      <c r="F15" s="4">
        <v>61.25</v>
      </c>
      <c r="G15" s="4">
        <v>54.44444</v>
      </c>
      <c r="H15" s="4">
        <v>51.111109999999996</v>
      </c>
      <c r="I15" s="4">
        <v>52</v>
      </c>
      <c r="J15" s="4">
        <v>51.111109999999996</v>
      </c>
      <c r="K15" s="4">
        <v>64</v>
      </c>
      <c r="L15" s="4">
        <v>92</v>
      </c>
      <c r="M15" s="4">
        <v>85</v>
      </c>
      <c r="N15" s="4">
        <v>50.909089999999999</v>
      </c>
      <c r="O15" s="4">
        <v>87.5</v>
      </c>
      <c r="P15" s="4">
        <v>106.66670000000001</v>
      </c>
      <c r="Q15" s="4">
        <v>116.1538</v>
      </c>
      <c r="R15" s="4">
        <v>134.61539999999999</v>
      </c>
      <c r="S15" s="4">
        <v>147.1429</v>
      </c>
      <c r="T15" s="4">
        <v>147.1429</v>
      </c>
      <c r="U15" s="4">
        <v>122.66670000000001</v>
      </c>
      <c r="W15">
        <f t="shared" si="1"/>
        <v>3.285714</v>
      </c>
      <c r="X15">
        <f t="shared" si="20"/>
        <v>4</v>
      </c>
      <c r="Y15">
        <f t="shared" si="21"/>
        <v>2.5</v>
      </c>
      <c r="Z15">
        <f t="shared" si="2"/>
        <v>3.25</v>
      </c>
      <c r="AA15">
        <f t="shared" si="3"/>
        <v>5.375</v>
      </c>
      <c r="AB15">
        <f t="shared" si="4"/>
        <v>6.125</v>
      </c>
      <c r="AC15">
        <f t="shared" si="5"/>
        <v>5.4444439999999998</v>
      </c>
      <c r="AD15">
        <f t="shared" si="6"/>
        <v>5.1111109999999993</v>
      </c>
      <c r="AE15">
        <f t="shared" si="7"/>
        <v>5.2</v>
      </c>
      <c r="AF15">
        <f t="shared" si="8"/>
        <v>5.1111109999999993</v>
      </c>
      <c r="AG15">
        <f t="shared" si="9"/>
        <v>6.4</v>
      </c>
      <c r="AH15">
        <f t="shared" si="10"/>
        <v>9.1999999999999993</v>
      </c>
      <c r="AI15">
        <f t="shared" si="11"/>
        <v>8.5</v>
      </c>
      <c r="AJ15">
        <f t="shared" si="12"/>
        <v>5.0909089999999999</v>
      </c>
      <c r="AK15">
        <f t="shared" si="13"/>
        <v>8.75</v>
      </c>
      <c r="AL15">
        <f t="shared" si="14"/>
        <v>10.66667</v>
      </c>
      <c r="AM15">
        <f t="shared" si="15"/>
        <v>11.61538</v>
      </c>
      <c r="AN15">
        <f t="shared" si="16"/>
        <v>13.461539999999999</v>
      </c>
      <c r="AO15">
        <f t="shared" si="17"/>
        <v>14.71429</v>
      </c>
      <c r="AP15">
        <f t="shared" si="18"/>
        <v>14.71429</v>
      </c>
      <c r="AQ15">
        <f t="shared" si="19"/>
        <v>12.266670000000001</v>
      </c>
    </row>
    <row r="16" spans="1:43" x14ac:dyDescent="0.35">
      <c r="A16" s="4">
        <v>397.8571</v>
      </c>
      <c r="B16" s="4">
        <v>418</v>
      </c>
      <c r="C16" s="4">
        <v>399.33330000000001</v>
      </c>
      <c r="D16" s="4">
        <v>383.75</v>
      </c>
      <c r="E16" s="4">
        <v>354.44439999999997</v>
      </c>
      <c r="F16" s="4">
        <v>303.15789999999998</v>
      </c>
      <c r="G16" s="4">
        <v>288.42110000000002</v>
      </c>
      <c r="H16" s="4">
        <v>305</v>
      </c>
      <c r="I16" s="4">
        <v>309.04759999999999</v>
      </c>
      <c r="J16" s="4">
        <v>252.27269999999999</v>
      </c>
      <c r="K16" s="4">
        <v>210.4545</v>
      </c>
      <c r="L16" s="4">
        <v>170.86959999999999</v>
      </c>
      <c r="M16" s="4">
        <v>154.58330000000001</v>
      </c>
      <c r="N16" s="4">
        <v>189.16669999999999</v>
      </c>
      <c r="O16" s="4">
        <v>229.16669999999999</v>
      </c>
      <c r="P16" s="4">
        <v>253.04349999999999</v>
      </c>
      <c r="Q16" s="4">
        <v>230</v>
      </c>
      <c r="R16" s="4">
        <v>204.5455</v>
      </c>
      <c r="S16" s="4">
        <v>215.4545</v>
      </c>
      <c r="T16" s="4">
        <v>242.27269999999999</v>
      </c>
      <c r="U16" s="4">
        <v>221.73910000000001</v>
      </c>
      <c r="W16">
        <f t="shared" si="1"/>
        <v>39.785710000000002</v>
      </c>
      <c r="X16">
        <f t="shared" si="20"/>
        <v>41.8</v>
      </c>
      <c r="Y16">
        <f t="shared" si="21"/>
        <v>39.933329999999998</v>
      </c>
      <c r="Z16">
        <f t="shared" si="2"/>
        <v>38.375</v>
      </c>
      <c r="AA16">
        <f t="shared" si="3"/>
        <v>35.44444</v>
      </c>
      <c r="AB16">
        <f t="shared" si="4"/>
        <v>30.31579</v>
      </c>
      <c r="AC16">
        <f t="shared" si="5"/>
        <v>28.842110000000002</v>
      </c>
      <c r="AD16">
        <f t="shared" si="6"/>
        <v>30.5</v>
      </c>
      <c r="AE16">
        <f t="shared" si="7"/>
        <v>30.90476</v>
      </c>
      <c r="AF16">
        <f t="shared" si="8"/>
        <v>25.227269999999997</v>
      </c>
      <c r="AG16">
        <f t="shared" si="9"/>
        <v>21.045449999999999</v>
      </c>
      <c r="AH16">
        <f t="shared" si="10"/>
        <v>17.086959999999998</v>
      </c>
      <c r="AI16">
        <f t="shared" si="11"/>
        <v>15.45833</v>
      </c>
      <c r="AJ16">
        <f t="shared" si="12"/>
        <v>18.91667</v>
      </c>
      <c r="AK16">
        <f t="shared" si="13"/>
        <v>22.91667</v>
      </c>
      <c r="AL16">
        <f t="shared" si="14"/>
        <v>25.304349999999999</v>
      </c>
      <c r="AM16">
        <f t="shared" si="15"/>
        <v>23</v>
      </c>
      <c r="AN16">
        <f t="shared" si="16"/>
        <v>20.454550000000001</v>
      </c>
      <c r="AO16">
        <f t="shared" si="17"/>
        <v>21.545449999999999</v>
      </c>
      <c r="AP16">
        <f t="shared" si="18"/>
        <v>24.227269999999997</v>
      </c>
      <c r="AQ16">
        <f t="shared" si="19"/>
        <v>22.173909999999999</v>
      </c>
    </row>
    <row r="17" spans="1:43" x14ac:dyDescent="0.35">
      <c r="A17" s="4">
        <v>0</v>
      </c>
      <c r="B17" s="4">
        <v>64.44444</v>
      </c>
      <c r="C17" s="4">
        <v>35.55556</v>
      </c>
      <c r="D17" s="4">
        <v>71.818179999999998</v>
      </c>
      <c r="E17" s="4">
        <v>41.333329999999997</v>
      </c>
      <c r="F17" s="4">
        <v>36.25</v>
      </c>
      <c r="G17" s="4">
        <v>14.705880000000001</v>
      </c>
      <c r="H17" s="4">
        <v>163.33330000000001</v>
      </c>
      <c r="I17" s="4">
        <v>261.5</v>
      </c>
      <c r="J17" s="4">
        <v>248.63640000000001</v>
      </c>
      <c r="K17" s="4">
        <v>179.5652</v>
      </c>
      <c r="L17" s="4">
        <v>213.33330000000001</v>
      </c>
      <c r="M17" s="4">
        <v>242.22219999999999</v>
      </c>
      <c r="N17" s="4">
        <v>214.81479999999999</v>
      </c>
      <c r="O17" s="4">
        <v>149.2593</v>
      </c>
      <c r="P17" s="4">
        <v>164.28569999999999</v>
      </c>
      <c r="Q17" s="4">
        <v>128.1481</v>
      </c>
      <c r="R17" s="4">
        <v>129.23079999999999</v>
      </c>
      <c r="S17" s="4">
        <v>196.66669999999999</v>
      </c>
      <c r="T17" s="4">
        <v>237.93100000000001</v>
      </c>
      <c r="U17" s="4">
        <v>266.66669999999999</v>
      </c>
      <c r="W17">
        <f t="shared" si="1"/>
        <v>0</v>
      </c>
      <c r="X17">
        <f t="shared" si="20"/>
        <v>6.4444439999999998</v>
      </c>
      <c r="Y17">
        <f t="shared" si="21"/>
        <v>3.5555560000000002</v>
      </c>
      <c r="Z17">
        <f t="shared" si="2"/>
        <v>7.1818179999999998</v>
      </c>
      <c r="AA17">
        <f t="shared" si="3"/>
        <v>4.1333329999999995</v>
      </c>
      <c r="AB17">
        <f t="shared" si="4"/>
        <v>3.625</v>
      </c>
      <c r="AC17">
        <f t="shared" si="5"/>
        <v>1.470588</v>
      </c>
      <c r="AD17">
        <f t="shared" si="6"/>
        <v>16.33333</v>
      </c>
      <c r="AE17">
        <f t="shared" si="7"/>
        <v>26.15</v>
      </c>
      <c r="AF17">
        <f t="shared" si="8"/>
        <v>24.86364</v>
      </c>
      <c r="AG17">
        <f t="shared" si="9"/>
        <v>17.956520000000001</v>
      </c>
      <c r="AH17">
        <f t="shared" si="10"/>
        <v>21.33333</v>
      </c>
      <c r="AI17">
        <f t="shared" si="11"/>
        <v>24.22222</v>
      </c>
      <c r="AJ17">
        <f t="shared" si="12"/>
        <v>21.481479999999998</v>
      </c>
      <c r="AK17">
        <f t="shared" si="13"/>
        <v>14.925929999999999</v>
      </c>
      <c r="AL17">
        <f t="shared" si="14"/>
        <v>16.428570000000001</v>
      </c>
      <c r="AM17">
        <f t="shared" si="15"/>
        <v>12.81481</v>
      </c>
      <c r="AN17">
        <f t="shared" si="16"/>
        <v>12.923079999999999</v>
      </c>
      <c r="AO17">
        <f t="shared" si="17"/>
        <v>19.66667</v>
      </c>
      <c r="AP17">
        <f t="shared" si="18"/>
        <v>23.793100000000003</v>
      </c>
      <c r="AQ17">
        <f t="shared" si="19"/>
        <v>26.66667</v>
      </c>
    </row>
    <row r="18" spans="1:43" x14ac:dyDescent="0.35">
      <c r="A18" s="4">
        <v>2.051282</v>
      </c>
      <c r="B18" s="4">
        <v>1.4634149999999999</v>
      </c>
      <c r="C18" s="4">
        <v>11.860469999999999</v>
      </c>
      <c r="D18" s="4">
        <v>16.483519999999999</v>
      </c>
      <c r="E18" s="4">
        <v>26.45833</v>
      </c>
      <c r="F18" s="4">
        <v>30.485440000000001</v>
      </c>
      <c r="G18" s="4">
        <v>28.686869999999999</v>
      </c>
      <c r="H18" s="4">
        <v>46.060609999999997</v>
      </c>
      <c r="I18" s="4">
        <v>33.168320000000001</v>
      </c>
      <c r="J18" s="4">
        <v>31.73077</v>
      </c>
      <c r="K18" s="4">
        <v>33.773580000000003</v>
      </c>
      <c r="L18" s="4">
        <v>31.272729999999999</v>
      </c>
      <c r="M18" s="4">
        <v>28.93805</v>
      </c>
      <c r="N18" s="4">
        <v>25.338979999999999</v>
      </c>
      <c r="O18" s="4">
        <v>28.114750000000001</v>
      </c>
      <c r="P18" s="4">
        <v>33.809519999999999</v>
      </c>
      <c r="Q18" s="4">
        <v>30.909089999999999</v>
      </c>
      <c r="R18" s="4">
        <v>40.573770000000003</v>
      </c>
      <c r="S18" s="4">
        <v>34.108530000000002</v>
      </c>
      <c r="T18" s="4">
        <v>28.731339999999999</v>
      </c>
      <c r="U18" s="4">
        <v>27.33813</v>
      </c>
      <c r="W18">
        <f t="shared" si="1"/>
        <v>0.20512820000000001</v>
      </c>
      <c r="X18">
        <f t="shared" si="20"/>
        <v>0.14634149999999999</v>
      </c>
      <c r="Y18">
        <f t="shared" si="21"/>
        <v>1.1860469999999999</v>
      </c>
      <c r="Z18">
        <f t="shared" si="2"/>
        <v>1.6483519999999998</v>
      </c>
      <c r="AA18">
        <f t="shared" si="3"/>
        <v>2.6458330000000001</v>
      </c>
      <c r="AB18">
        <f t="shared" si="4"/>
        <v>3.0485440000000001</v>
      </c>
      <c r="AC18">
        <f t="shared" si="5"/>
        <v>2.868687</v>
      </c>
      <c r="AD18">
        <f t="shared" si="6"/>
        <v>4.6060609999999995</v>
      </c>
      <c r="AE18">
        <f t="shared" si="7"/>
        <v>3.3168320000000002</v>
      </c>
      <c r="AF18">
        <f t="shared" si="8"/>
        <v>3.1730770000000001</v>
      </c>
      <c r="AG18">
        <f t="shared" si="9"/>
        <v>3.3773580000000001</v>
      </c>
      <c r="AH18">
        <f t="shared" si="10"/>
        <v>3.1272729999999997</v>
      </c>
      <c r="AI18">
        <f t="shared" si="11"/>
        <v>2.893805</v>
      </c>
      <c r="AJ18">
        <f t="shared" si="12"/>
        <v>2.5338979999999998</v>
      </c>
      <c r="AK18">
        <f t="shared" si="13"/>
        <v>2.8114750000000002</v>
      </c>
      <c r="AL18">
        <f t="shared" si="14"/>
        <v>3.3809519999999997</v>
      </c>
      <c r="AM18">
        <f t="shared" si="15"/>
        <v>3.0909089999999999</v>
      </c>
      <c r="AN18">
        <f t="shared" si="16"/>
        <v>4.0573770000000007</v>
      </c>
      <c r="AO18">
        <f t="shared" si="17"/>
        <v>3.4108530000000004</v>
      </c>
      <c r="AP18">
        <f t="shared" si="18"/>
        <v>2.8731339999999999</v>
      </c>
      <c r="AQ18">
        <f t="shared" si="19"/>
        <v>2.733813</v>
      </c>
    </row>
    <row r="19" spans="1:43" x14ac:dyDescent="0.35">
      <c r="A19" s="4">
        <v>4.1176469999999998</v>
      </c>
      <c r="B19" s="4">
        <v>5</v>
      </c>
      <c r="C19" s="4">
        <v>6.2162160000000002</v>
      </c>
      <c r="D19" s="4">
        <v>3.8461539999999999</v>
      </c>
      <c r="E19" s="4">
        <v>5</v>
      </c>
      <c r="F19" s="4">
        <v>3.6956519999999999</v>
      </c>
      <c r="G19" s="4">
        <v>3.4</v>
      </c>
      <c r="H19" s="4">
        <v>4.1509429999999998</v>
      </c>
      <c r="I19" s="4">
        <v>4.4642860000000004</v>
      </c>
      <c r="J19" s="4">
        <v>4.9122810000000001</v>
      </c>
      <c r="K19" s="4">
        <v>5.6666670000000003</v>
      </c>
      <c r="L19" s="4">
        <v>6.0317460000000001</v>
      </c>
      <c r="M19" s="4">
        <v>6.3076920000000003</v>
      </c>
      <c r="N19" s="4">
        <v>5.9090910000000001</v>
      </c>
      <c r="O19" s="4">
        <v>11.44928</v>
      </c>
      <c r="P19" s="4">
        <v>25.13889</v>
      </c>
      <c r="Q19" s="4">
        <v>36.973680000000002</v>
      </c>
      <c r="R19" s="4">
        <v>30.12987</v>
      </c>
      <c r="S19" s="4">
        <v>32.78481</v>
      </c>
      <c r="T19" s="4">
        <v>32.375</v>
      </c>
      <c r="U19" s="4">
        <v>32.5</v>
      </c>
      <c r="W19">
        <f t="shared" si="1"/>
        <v>0.41176469999999998</v>
      </c>
      <c r="X19">
        <f t="shared" si="20"/>
        <v>0.5</v>
      </c>
      <c r="Y19">
        <f t="shared" si="21"/>
        <v>0.6216216</v>
      </c>
      <c r="Z19">
        <f t="shared" si="2"/>
        <v>0.3846154</v>
      </c>
      <c r="AA19">
        <f t="shared" si="3"/>
        <v>0.5</v>
      </c>
      <c r="AB19">
        <f t="shared" si="4"/>
        <v>0.36956519999999998</v>
      </c>
      <c r="AC19">
        <f t="shared" si="5"/>
        <v>0.33999999999999997</v>
      </c>
      <c r="AD19">
        <f t="shared" si="6"/>
        <v>0.41509429999999997</v>
      </c>
      <c r="AE19">
        <f t="shared" si="7"/>
        <v>0.44642860000000006</v>
      </c>
      <c r="AF19">
        <f t="shared" si="8"/>
        <v>0.4912281</v>
      </c>
      <c r="AG19">
        <f t="shared" si="9"/>
        <v>0.56666670000000008</v>
      </c>
      <c r="AH19">
        <f t="shared" si="10"/>
        <v>0.60317460000000001</v>
      </c>
      <c r="AI19">
        <f t="shared" si="11"/>
        <v>0.63076920000000003</v>
      </c>
      <c r="AJ19">
        <f t="shared" si="12"/>
        <v>0.59090909999999996</v>
      </c>
      <c r="AK19">
        <f t="shared" si="13"/>
        <v>1.1449279999999999</v>
      </c>
      <c r="AL19">
        <f t="shared" si="14"/>
        <v>2.5138889999999998</v>
      </c>
      <c r="AM19">
        <f t="shared" si="15"/>
        <v>3.697368</v>
      </c>
      <c r="AN19">
        <f t="shared" si="16"/>
        <v>3.0129869999999999</v>
      </c>
      <c r="AO19">
        <f t="shared" si="17"/>
        <v>3.2784810000000002</v>
      </c>
      <c r="AP19">
        <f t="shared" si="18"/>
        <v>3.2374999999999998</v>
      </c>
      <c r="AQ19">
        <f t="shared" si="19"/>
        <v>3.25</v>
      </c>
    </row>
    <row r="20" spans="1:43" x14ac:dyDescent="0.35">
      <c r="A20" s="4">
        <v>30.196079999999998</v>
      </c>
      <c r="B20" s="4">
        <v>32.5</v>
      </c>
      <c r="C20" s="4">
        <v>33.396230000000003</v>
      </c>
      <c r="D20" s="4">
        <v>35.333329999999997</v>
      </c>
      <c r="E20" s="4">
        <v>52.923079999999999</v>
      </c>
      <c r="F20" s="4">
        <v>60.98592</v>
      </c>
      <c r="G20" s="4">
        <v>57.721519999999998</v>
      </c>
      <c r="H20" s="4">
        <v>53.75</v>
      </c>
      <c r="I20" s="4">
        <v>82.63158</v>
      </c>
      <c r="J20" s="4">
        <v>78.018870000000007</v>
      </c>
      <c r="K20" s="4">
        <v>79.203540000000004</v>
      </c>
      <c r="L20" s="4">
        <v>75.491799999999998</v>
      </c>
      <c r="M20" s="4">
        <v>63.333329999999997</v>
      </c>
      <c r="N20" s="4">
        <v>60.364960000000004</v>
      </c>
      <c r="O20" s="4">
        <v>61.458329999999997</v>
      </c>
      <c r="P20" s="4">
        <v>67.748339999999999</v>
      </c>
      <c r="Q20" s="4">
        <v>61.518990000000002</v>
      </c>
      <c r="R20" s="4">
        <v>63.910260000000001</v>
      </c>
      <c r="S20" s="4">
        <v>70.248450000000005</v>
      </c>
      <c r="T20" s="4">
        <v>63.293410000000002</v>
      </c>
      <c r="U20" s="4">
        <v>67.093019999999996</v>
      </c>
      <c r="W20">
        <f t="shared" si="1"/>
        <v>3.0196079999999998</v>
      </c>
      <c r="X20">
        <f t="shared" si="20"/>
        <v>3.25</v>
      </c>
      <c r="Y20">
        <f t="shared" si="21"/>
        <v>3.3396230000000005</v>
      </c>
      <c r="Z20">
        <f t="shared" si="2"/>
        <v>3.5333329999999998</v>
      </c>
      <c r="AA20">
        <f t="shared" si="3"/>
        <v>5.2923080000000002</v>
      </c>
      <c r="AB20">
        <f t="shared" si="4"/>
        <v>6.098592</v>
      </c>
      <c r="AC20">
        <f t="shared" si="5"/>
        <v>5.7721520000000002</v>
      </c>
      <c r="AD20">
        <f t="shared" si="6"/>
        <v>5.375</v>
      </c>
      <c r="AE20">
        <f t="shared" si="7"/>
        <v>8.2631580000000007</v>
      </c>
      <c r="AF20">
        <f t="shared" si="8"/>
        <v>7.8018870000000007</v>
      </c>
      <c r="AG20">
        <f t="shared" si="9"/>
        <v>7.9203540000000006</v>
      </c>
      <c r="AH20">
        <f t="shared" si="10"/>
        <v>7.5491799999999998</v>
      </c>
      <c r="AI20">
        <f t="shared" si="11"/>
        <v>6.3333329999999997</v>
      </c>
      <c r="AJ20">
        <f t="shared" si="12"/>
        <v>6.0364960000000005</v>
      </c>
      <c r="AK20">
        <f t="shared" si="13"/>
        <v>6.1458329999999997</v>
      </c>
      <c r="AL20">
        <f t="shared" si="14"/>
        <v>6.7748340000000002</v>
      </c>
      <c r="AM20">
        <f t="shared" si="15"/>
        <v>6.1518990000000002</v>
      </c>
      <c r="AN20">
        <f t="shared" si="16"/>
        <v>6.3910260000000001</v>
      </c>
      <c r="AO20">
        <f t="shared" si="17"/>
        <v>7.0248450000000009</v>
      </c>
      <c r="AP20">
        <f t="shared" si="18"/>
        <v>6.3293410000000003</v>
      </c>
      <c r="AQ20">
        <f t="shared" si="19"/>
        <v>6.7093019999999992</v>
      </c>
    </row>
    <row r="21" spans="1:43" x14ac:dyDescent="0.35">
      <c r="A21" s="4">
        <v>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11.66667</v>
      </c>
      <c r="P21" s="4">
        <v>8.5714290000000002</v>
      </c>
      <c r="Q21" s="4">
        <v>8.7671229999999998</v>
      </c>
      <c r="R21" s="4">
        <v>23.150680000000001</v>
      </c>
      <c r="S21" s="4">
        <v>1.7567569999999999</v>
      </c>
      <c r="T21" s="4">
        <v>13.625</v>
      </c>
      <c r="U21" s="4">
        <v>7.2289159999999999</v>
      </c>
      <c r="W21">
        <f t="shared" si="1"/>
        <v>0</v>
      </c>
      <c r="X21">
        <f t="shared" si="20"/>
        <v>0</v>
      </c>
      <c r="Y21">
        <f t="shared" si="21"/>
        <v>0</v>
      </c>
      <c r="Z21">
        <f t="shared" si="2"/>
        <v>0</v>
      </c>
      <c r="AA21">
        <f t="shared" si="3"/>
        <v>0</v>
      </c>
      <c r="AB21">
        <f t="shared" si="4"/>
        <v>0</v>
      </c>
      <c r="AC21">
        <f t="shared" si="5"/>
        <v>0</v>
      </c>
      <c r="AD21">
        <f t="shared" si="6"/>
        <v>0</v>
      </c>
      <c r="AE21">
        <f t="shared" si="7"/>
        <v>0</v>
      </c>
      <c r="AF21">
        <f t="shared" si="8"/>
        <v>0</v>
      </c>
      <c r="AG21">
        <f t="shared" si="9"/>
        <v>0</v>
      </c>
      <c r="AH21">
        <f t="shared" si="10"/>
        <v>0</v>
      </c>
      <c r="AI21">
        <f t="shared" si="11"/>
        <v>0</v>
      </c>
      <c r="AJ21">
        <f t="shared" si="12"/>
        <v>0</v>
      </c>
      <c r="AK21">
        <f t="shared" si="13"/>
        <v>1.1666669999999999</v>
      </c>
      <c r="AL21">
        <f t="shared" si="14"/>
        <v>0.85714290000000004</v>
      </c>
      <c r="AM21">
        <f t="shared" si="15"/>
        <v>0.8767123</v>
      </c>
      <c r="AN21">
        <f t="shared" si="16"/>
        <v>2.3150680000000001</v>
      </c>
      <c r="AO21">
        <f t="shared" si="17"/>
        <v>0.17567569999999999</v>
      </c>
      <c r="AP21">
        <f t="shared" si="18"/>
        <v>1.3625</v>
      </c>
      <c r="AQ21">
        <f t="shared" si="19"/>
        <v>0.72289159999999997</v>
      </c>
    </row>
    <row r="22" spans="1:43" x14ac:dyDescent="0.35">
      <c r="A22" s="4">
        <v>0</v>
      </c>
      <c r="B22" s="4">
        <v>0</v>
      </c>
      <c r="C22" s="4">
        <v>7.4683539999999997</v>
      </c>
      <c r="D22" s="4">
        <v>9.3023260000000008</v>
      </c>
      <c r="E22" s="4">
        <v>10.645160000000001</v>
      </c>
      <c r="F22" s="4">
        <v>11.6</v>
      </c>
      <c r="G22" s="4">
        <v>10.4717</v>
      </c>
      <c r="H22" s="4">
        <v>10.26549</v>
      </c>
      <c r="I22" s="4">
        <v>10.7438</v>
      </c>
      <c r="J22" s="4">
        <v>13.38462</v>
      </c>
      <c r="K22" s="4">
        <v>10.93525</v>
      </c>
      <c r="L22" s="4">
        <v>10.40268</v>
      </c>
      <c r="M22" s="4">
        <v>8.9375</v>
      </c>
      <c r="N22" s="4">
        <v>5.6024099999999999</v>
      </c>
      <c r="O22" s="4">
        <v>15</v>
      </c>
      <c r="P22" s="4">
        <v>16.62921</v>
      </c>
      <c r="Q22" s="4">
        <v>16.483519999999999</v>
      </c>
      <c r="R22" s="4">
        <v>19.38889</v>
      </c>
      <c r="S22" s="4">
        <v>24.673909999999999</v>
      </c>
      <c r="T22" s="4">
        <v>15.78125</v>
      </c>
      <c r="U22" s="4">
        <v>22.5</v>
      </c>
      <c r="W22">
        <f t="shared" si="1"/>
        <v>0</v>
      </c>
      <c r="X22">
        <f t="shared" si="20"/>
        <v>0</v>
      </c>
      <c r="Y22">
        <f t="shared" si="21"/>
        <v>0.74683539999999993</v>
      </c>
      <c r="Z22">
        <f t="shared" si="2"/>
        <v>0.93023260000000008</v>
      </c>
      <c r="AA22">
        <f t="shared" si="3"/>
        <v>1.064516</v>
      </c>
      <c r="AB22">
        <f t="shared" si="4"/>
        <v>1.1599999999999999</v>
      </c>
      <c r="AC22">
        <f t="shared" si="5"/>
        <v>1.0471699999999999</v>
      </c>
      <c r="AD22">
        <f t="shared" si="6"/>
        <v>1.0265489999999999</v>
      </c>
      <c r="AE22">
        <f t="shared" si="7"/>
        <v>1.0743800000000001</v>
      </c>
      <c r="AF22">
        <f t="shared" si="8"/>
        <v>1.338462</v>
      </c>
      <c r="AG22">
        <f t="shared" si="9"/>
        <v>1.0935250000000001</v>
      </c>
      <c r="AH22">
        <f t="shared" si="10"/>
        <v>1.040268</v>
      </c>
      <c r="AI22">
        <f t="shared" si="11"/>
        <v>0.89375000000000004</v>
      </c>
      <c r="AJ22">
        <f t="shared" si="12"/>
        <v>0.56024099999999999</v>
      </c>
      <c r="AK22">
        <f t="shared" si="13"/>
        <v>1.5</v>
      </c>
      <c r="AL22">
        <f t="shared" si="14"/>
        <v>1.6629210000000001</v>
      </c>
      <c r="AM22">
        <f t="shared" si="15"/>
        <v>1.6483519999999998</v>
      </c>
      <c r="AN22">
        <f t="shared" si="16"/>
        <v>1.9388890000000001</v>
      </c>
      <c r="AO22">
        <f t="shared" si="17"/>
        <v>2.4673910000000001</v>
      </c>
      <c r="AP22">
        <f t="shared" si="18"/>
        <v>1.578125</v>
      </c>
      <c r="AQ22">
        <f t="shared" si="19"/>
        <v>2.25</v>
      </c>
    </row>
    <row r="23" spans="1:43" x14ac:dyDescent="0.35">
      <c r="A23" s="4">
        <v>4.9056600000000001</v>
      </c>
      <c r="B23" s="4">
        <v>11.32075</v>
      </c>
      <c r="C23" s="4">
        <v>11.578950000000001</v>
      </c>
      <c r="D23" s="4">
        <v>13</v>
      </c>
      <c r="E23" s="4">
        <v>13.62069</v>
      </c>
      <c r="F23" s="4">
        <v>14.6875</v>
      </c>
      <c r="G23" s="4">
        <v>15.692310000000001</v>
      </c>
      <c r="H23" s="4">
        <v>19.142859999999999</v>
      </c>
      <c r="I23" s="4">
        <v>22.739730000000002</v>
      </c>
      <c r="J23" s="4">
        <v>18.53659</v>
      </c>
      <c r="K23" s="4">
        <v>16.976739999999999</v>
      </c>
      <c r="L23" s="4">
        <v>23.804349999999999</v>
      </c>
      <c r="M23" s="4">
        <v>17.731960000000001</v>
      </c>
      <c r="N23" s="4">
        <v>17.254899999999999</v>
      </c>
      <c r="O23" s="4">
        <v>24.672899999999998</v>
      </c>
      <c r="P23" s="4">
        <v>25.826090000000001</v>
      </c>
      <c r="Q23" s="4">
        <v>25.327870000000001</v>
      </c>
      <c r="R23" s="4">
        <v>41.349209999999999</v>
      </c>
      <c r="S23" s="4">
        <v>27.578130000000002</v>
      </c>
      <c r="T23" s="4">
        <v>24.685310000000001</v>
      </c>
      <c r="U23" s="4">
        <v>35.810809999999996</v>
      </c>
      <c r="W23">
        <f t="shared" si="1"/>
        <v>0.490566</v>
      </c>
      <c r="X23">
        <f t="shared" si="20"/>
        <v>1.1320749999999999</v>
      </c>
      <c r="Y23">
        <f t="shared" si="21"/>
        <v>1.1578950000000001</v>
      </c>
      <c r="Z23">
        <f t="shared" si="2"/>
        <v>1.3</v>
      </c>
      <c r="AA23">
        <f t="shared" si="3"/>
        <v>1.362069</v>
      </c>
      <c r="AB23">
        <f t="shared" si="4"/>
        <v>1.46875</v>
      </c>
      <c r="AC23">
        <f t="shared" si="5"/>
        <v>1.569231</v>
      </c>
      <c r="AD23">
        <f t="shared" si="6"/>
        <v>1.9142859999999999</v>
      </c>
      <c r="AE23">
        <f t="shared" si="7"/>
        <v>2.2739730000000002</v>
      </c>
      <c r="AF23">
        <f t="shared" si="8"/>
        <v>1.8536589999999999</v>
      </c>
      <c r="AG23">
        <f t="shared" si="9"/>
        <v>1.6976739999999999</v>
      </c>
      <c r="AH23">
        <f t="shared" si="10"/>
        <v>2.3804349999999999</v>
      </c>
      <c r="AI23">
        <f t="shared" si="11"/>
        <v>1.773196</v>
      </c>
      <c r="AJ23">
        <f t="shared" si="12"/>
        <v>1.72549</v>
      </c>
      <c r="AK23">
        <f t="shared" si="13"/>
        <v>2.4672899999999998</v>
      </c>
      <c r="AL23">
        <f t="shared" si="14"/>
        <v>2.5826090000000002</v>
      </c>
      <c r="AM23">
        <f t="shared" si="15"/>
        <v>2.5327869999999999</v>
      </c>
      <c r="AN23">
        <f t="shared" si="16"/>
        <v>4.1349210000000003</v>
      </c>
      <c r="AO23">
        <f t="shared" si="17"/>
        <v>2.7578130000000001</v>
      </c>
      <c r="AP23">
        <f t="shared" si="18"/>
        <v>2.468531</v>
      </c>
      <c r="AQ23">
        <f t="shared" si="19"/>
        <v>3.5810809999999997</v>
      </c>
    </row>
    <row r="24" spans="1:43" x14ac:dyDescent="0.35">
      <c r="A24" s="4">
        <v>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17.83333</v>
      </c>
      <c r="I24" s="4">
        <v>26.76923</v>
      </c>
      <c r="J24" s="4">
        <v>26</v>
      </c>
      <c r="K24" s="4">
        <v>22.97297</v>
      </c>
      <c r="L24" s="4">
        <v>23.589739999999999</v>
      </c>
      <c r="M24" s="4">
        <v>18.705880000000001</v>
      </c>
      <c r="N24" s="4">
        <v>19.22222</v>
      </c>
      <c r="O24" s="4">
        <v>22.872340000000001</v>
      </c>
      <c r="P24" s="4">
        <v>25.588239999999999</v>
      </c>
      <c r="Q24" s="4">
        <v>23.303570000000001</v>
      </c>
      <c r="R24" s="4">
        <v>25.925930000000001</v>
      </c>
      <c r="S24" s="4">
        <v>32.583329999999997</v>
      </c>
      <c r="T24" s="4">
        <v>36.744190000000003</v>
      </c>
      <c r="U24" s="4">
        <v>40.144930000000002</v>
      </c>
      <c r="W24">
        <f t="shared" si="1"/>
        <v>0</v>
      </c>
      <c r="X24">
        <f t="shared" si="20"/>
        <v>0</v>
      </c>
      <c r="Y24">
        <f t="shared" si="21"/>
        <v>0</v>
      </c>
      <c r="Z24">
        <f t="shared" si="2"/>
        <v>0</v>
      </c>
      <c r="AA24">
        <f t="shared" si="3"/>
        <v>0</v>
      </c>
      <c r="AB24">
        <f t="shared" si="4"/>
        <v>0</v>
      </c>
      <c r="AC24">
        <f t="shared" si="5"/>
        <v>0</v>
      </c>
      <c r="AD24">
        <f t="shared" si="6"/>
        <v>1.7833330000000001</v>
      </c>
      <c r="AE24">
        <f t="shared" si="7"/>
        <v>2.6769229999999999</v>
      </c>
      <c r="AF24">
        <f t="shared" si="8"/>
        <v>2.6</v>
      </c>
      <c r="AG24">
        <f t="shared" si="9"/>
        <v>2.2972969999999999</v>
      </c>
      <c r="AH24">
        <f t="shared" si="10"/>
        <v>2.3589739999999999</v>
      </c>
      <c r="AI24">
        <f t="shared" si="11"/>
        <v>1.8705880000000001</v>
      </c>
      <c r="AJ24">
        <f t="shared" si="12"/>
        <v>1.9222220000000001</v>
      </c>
      <c r="AK24">
        <f t="shared" si="13"/>
        <v>2.2872340000000002</v>
      </c>
      <c r="AL24">
        <f t="shared" si="14"/>
        <v>2.558824</v>
      </c>
      <c r="AM24">
        <f t="shared" si="15"/>
        <v>2.3303570000000002</v>
      </c>
      <c r="AN24">
        <f t="shared" si="16"/>
        <v>2.5925929999999999</v>
      </c>
      <c r="AO24">
        <f t="shared" si="17"/>
        <v>3.2583329999999995</v>
      </c>
      <c r="AP24">
        <f t="shared" si="18"/>
        <v>3.6744190000000003</v>
      </c>
      <c r="AQ24">
        <f t="shared" si="19"/>
        <v>4.0144929999999999</v>
      </c>
    </row>
    <row r="25" spans="1:43" x14ac:dyDescent="0.35">
      <c r="A25" s="4">
        <v>10</v>
      </c>
      <c r="B25" s="4">
        <v>5</v>
      </c>
      <c r="C25" s="4">
        <v>10</v>
      </c>
      <c r="D25" s="4">
        <v>10</v>
      </c>
      <c r="E25" s="4">
        <v>10</v>
      </c>
      <c r="F25" s="4">
        <v>15</v>
      </c>
      <c r="G25" s="4">
        <v>10</v>
      </c>
      <c r="H25" s="4">
        <v>20</v>
      </c>
      <c r="I25" s="4">
        <v>23.33333</v>
      </c>
      <c r="J25" s="4">
        <v>20</v>
      </c>
      <c r="K25" s="4">
        <v>90</v>
      </c>
      <c r="L25" s="4">
        <v>90</v>
      </c>
      <c r="M25" s="4">
        <v>66.666669999999996</v>
      </c>
      <c r="N25" s="4">
        <v>60</v>
      </c>
      <c r="O25" s="4">
        <v>60</v>
      </c>
      <c r="P25" s="4">
        <v>45</v>
      </c>
      <c r="Q25" s="4">
        <v>27.5</v>
      </c>
      <c r="R25" s="4">
        <v>22.5</v>
      </c>
      <c r="S25" s="4">
        <v>27.5</v>
      </c>
      <c r="T25" s="4">
        <v>20</v>
      </c>
      <c r="U25" s="4">
        <v>20</v>
      </c>
      <c r="W25">
        <f t="shared" si="1"/>
        <v>1</v>
      </c>
      <c r="X25">
        <f t="shared" si="20"/>
        <v>0.5</v>
      </c>
      <c r="Y25">
        <f t="shared" si="21"/>
        <v>1</v>
      </c>
      <c r="Z25">
        <f t="shared" si="2"/>
        <v>1</v>
      </c>
      <c r="AA25">
        <f t="shared" si="3"/>
        <v>1</v>
      </c>
      <c r="AB25">
        <f t="shared" si="4"/>
        <v>1.5</v>
      </c>
      <c r="AC25">
        <f t="shared" si="5"/>
        <v>1</v>
      </c>
      <c r="AD25">
        <f t="shared" si="6"/>
        <v>2</v>
      </c>
      <c r="AE25">
        <f t="shared" si="7"/>
        <v>2.3333330000000001</v>
      </c>
      <c r="AF25">
        <f t="shared" si="8"/>
        <v>2</v>
      </c>
      <c r="AG25">
        <f t="shared" si="9"/>
        <v>9</v>
      </c>
      <c r="AH25">
        <f t="shared" si="10"/>
        <v>9</v>
      </c>
      <c r="AI25">
        <f t="shared" si="11"/>
        <v>6.6666669999999995</v>
      </c>
      <c r="AJ25">
        <f t="shared" si="12"/>
        <v>6</v>
      </c>
      <c r="AK25">
        <f t="shared" si="13"/>
        <v>6</v>
      </c>
      <c r="AL25">
        <f t="shared" si="14"/>
        <v>4.5</v>
      </c>
      <c r="AM25">
        <f t="shared" si="15"/>
        <v>2.75</v>
      </c>
      <c r="AN25">
        <f t="shared" si="16"/>
        <v>2.25</v>
      </c>
      <c r="AO25">
        <f t="shared" si="17"/>
        <v>2.75</v>
      </c>
      <c r="AP25">
        <f t="shared" si="18"/>
        <v>2</v>
      </c>
      <c r="AQ25">
        <f t="shared" si="19"/>
        <v>2</v>
      </c>
    </row>
    <row r="26" spans="1:43" x14ac:dyDescent="0.35">
      <c r="A26" s="4">
        <v>44.521740000000001</v>
      </c>
      <c r="B26" s="4">
        <v>52.833329999999997</v>
      </c>
      <c r="C26" s="4">
        <v>62.619050000000001</v>
      </c>
      <c r="D26" s="4">
        <v>71.78295</v>
      </c>
      <c r="E26" s="4">
        <v>90.378789999999995</v>
      </c>
      <c r="F26" s="4">
        <v>108.1752</v>
      </c>
      <c r="G26" s="4">
        <v>96.170209999999997</v>
      </c>
      <c r="H26" s="4">
        <v>101.3014</v>
      </c>
      <c r="I26" s="4">
        <v>109.1892</v>
      </c>
      <c r="J26" s="4">
        <v>103.0065</v>
      </c>
      <c r="K26" s="4">
        <v>113.2484</v>
      </c>
      <c r="L26" s="4">
        <v>115.68859999999999</v>
      </c>
      <c r="M26" s="4">
        <v>98.764039999999994</v>
      </c>
      <c r="N26" s="4">
        <v>104.81480000000001</v>
      </c>
      <c r="O26" s="4">
        <v>105.8621</v>
      </c>
      <c r="P26" s="4">
        <v>112.9302</v>
      </c>
      <c r="Q26" s="4">
        <v>112.2667</v>
      </c>
      <c r="R26" s="4">
        <v>114.3421</v>
      </c>
      <c r="S26" s="4">
        <v>127.4486</v>
      </c>
      <c r="T26" s="4">
        <v>118.85380000000001</v>
      </c>
      <c r="U26" s="4">
        <v>108.7407</v>
      </c>
      <c r="W26">
        <f t="shared" si="1"/>
        <v>4.4521740000000003</v>
      </c>
      <c r="X26">
        <f t="shared" si="20"/>
        <v>5.2833329999999998</v>
      </c>
      <c r="Y26">
        <f t="shared" si="21"/>
        <v>6.2619050000000005</v>
      </c>
      <c r="Z26">
        <f t="shared" si="2"/>
        <v>7.1782950000000003</v>
      </c>
      <c r="AA26">
        <f t="shared" si="3"/>
        <v>9.0378790000000002</v>
      </c>
      <c r="AB26">
        <f t="shared" si="4"/>
        <v>10.81752</v>
      </c>
      <c r="AC26">
        <f t="shared" si="5"/>
        <v>9.6170209999999994</v>
      </c>
      <c r="AD26">
        <f t="shared" si="6"/>
        <v>10.130140000000001</v>
      </c>
      <c r="AE26">
        <f t="shared" si="7"/>
        <v>10.91892</v>
      </c>
      <c r="AF26">
        <f t="shared" si="8"/>
        <v>10.300650000000001</v>
      </c>
      <c r="AG26">
        <f t="shared" si="9"/>
        <v>11.32484</v>
      </c>
      <c r="AH26">
        <f t="shared" si="10"/>
        <v>11.568859999999999</v>
      </c>
      <c r="AI26">
        <f t="shared" si="11"/>
        <v>9.8764039999999991</v>
      </c>
      <c r="AJ26">
        <f t="shared" si="12"/>
        <v>10.481480000000001</v>
      </c>
      <c r="AK26">
        <f t="shared" si="13"/>
        <v>10.586209999999999</v>
      </c>
      <c r="AL26">
        <f t="shared" si="14"/>
        <v>11.29302</v>
      </c>
      <c r="AM26">
        <f t="shared" si="15"/>
        <v>11.22667</v>
      </c>
      <c r="AN26">
        <f t="shared" si="16"/>
        <v>11.43421</v>
      </c>
      <c r="AO26">
        <f t="shared" si="17"/>
        <v>12.744859999999999</v>
      </c>
      <c r="AP26">
        <f t="shared" si="18"/>
        <v>11.885380000000001</v>
      </c>
      <c r="AQ26">
        <f t="shared" si="19"/>
        <v>10.87407</v>
      </c>
    </row>
    <row r="27" spans="1:43" x14ac:dyDescent="0.35">
      <c r="A27" s="4">
        <v>10.83333</v>
      </c>
      <c r="B27" s="4">
        <v>9.6153849999999998</v>
      </c>
      <c r="C27" s="4">
        <v>0.74074099999999998</v>
      </c>
      <c r="D27" s="4">
        <v>5.7142860000000004</v>
      </c>
      <c r="E27" s="4">
        <v>14</v>
      </c>
      <c r="F27" s="4">
        <v>7.1875</v>
      </c>
      <c r="G27" s="4">
        <v>10.909090000000001</v>
      </c>
      <c r="H27" s="4">
        <v>12.571429999999999</v>
      </c>
      <c r="I27" s="4">
        <v>15.94595</v>
      </c>
      <c r="J27" s="4">
        <v>15.476190000000001</v>
      </c>
      <c r="K27" s="4">
        <v>13.725490000000001</v>
      </c>
      <c r="L27" s="4">
        <v>11.69811</v>
      </c>
      <c r="M27" s="4">
        <v>11.428570000000001</v>
      </c>
      <c r="N27" s="4">
        <v>12.88889</v>
      </c>
      <c r="O27" s="4">
        <v>13.61702</v>
      </c>
      <c r="P27" s="4">
        <v>14.897959999999999</v>
      </c>
      <c r="Q27" s="4">
        <v>34.705880000000001</v>
      </c>
      <c r="R27" s="4">
        <v>35.4</v>
      </c>
      <c r="S27" s="4">
        <v>44.615380000000002</v>
      </c>
      <c r="T27" s="4">
        <v>42.962960000000002</v>
      </c>
      <c r="U27" s="4">
        <v>41.428570000000001</v>
      </c>
      <c r="W27">
        <f t="shared" si="1"/>
        <v>1.0833330000000001</v>
      </c>
      <c r="X27">
        <f t="shared" si="20"/>
        <v>0.96153849999999996</v>
      </c>
      <c r="Y27">
        <f t="shared" si="21"/>
        <v>7.4074100000000004E-2</v>
      </c>
      <c r="Z27">
        <f t="shared" si="2"/>
        <v>0.57142860000000006</v>
      </c>
      <c r="AA27">
        <f t="shared" si="3"/>
        <v>1.4</v>
      </c>
      <c r="AB27">
        <f t="shared" si="4"/>
        <v>0.71875</v>
      </c>
      <c r="AC27">
        <f t="shared" si="5"/>
        <v>1.0909090000000001</v>
      </c>
      <c r="AD27">
        <f t="shared" si="6"/>
        <v>1.2571429999999999</v>
      </c>
      <c r="AE27">
        <f t="shared" si="7"/>
        <v>1.594595</v>
      </c>
      <c r="AF27">
        <f t="shared" si="8"/>
        <v>1.5476190000000001</v>
      </c>
      <c r="AG27">
        <f t="shared" si="9"/>
        <v>1.372549</v>
      </c>
      <c r="AH27">
        <f t="shared" si="10"/>
        <v>1.1698109999999999</v>
      </c>
      <c r="AI27">
        <f t="shared" si="11"/>
        <v>1.142857</v>
      </c>
      <c r="AJ27">
        <f t="shared" si="12"/>
        <v>1.288889</v>
      </c>
      <c r="AK27">
        <f t="shared" si="13"/>
        <v>1.361702</v>
      </c>
      <c r="AL27">
        <f t="shared" si="14"/>
        <v>1.4897959999999999</v>
      </c>
      <c r="AM27">
        <f t="shared" si="15"/>
        <v>3.4705880000000002</v>
      </c>
      <c r="AN27">
        <f t="shared" si="16"/>
        <v>3.54</v>
      </c>
      <c r="AO27">
        <f t="shared" si="17"/>
        <v>4.461538</v>
      </c>
      <c r="AP27">
        <f t="shared" si="18"/>
        <v>4.2962959999999999</v>
      </c>
      <c r="AQ27">
        <f t="shared" si="19"/>
        <v>4.1428570000000002</v>
      </c>
    </row>
    <row r="28" spans="1:43" x14ac:dyDescent="0.35">
      <c r="A28" s="4">
        <v>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251.18639999999999</v>
      </c>
      <c r="Q28" s="4">
        <v>258.52460000000002</v>
      </c>
      <c r="R28" s="4">
        <v>284.42619999999999</v>
      </c>
      <c r="S28" s="4">
        <v>279.83870000000002</v>
      </c>
      <c r="T28" s="4">
        <v>271.09379999999999</v>
      </c>
      <c r="U28" s="4">
        <v>262.87880000000001</v>
      </c>
      <c r="W28">
        <f t="shared" si="1"/>
        <v>0</v>
      </c>
      <c r="X28">
        <f t="shared" si="20"/>
        <v>0</v>
      </c>
      <c r="Y28">
        <f t="shared" si="21"/>
        <v>0</v>
      </c>
      <c r="Z28">
        <f t="shared" si="2"/>
        <v>0</v>
      </c>
      <c r="AA28">
        <f t="shared" si="3"/>
        <v>0</v>
      </c>
      <c r="AB28">
        <f t="shared" si="4"/>
        <v>0</v>
      </c>
      <c r="AC28">
        <f t="shared" si="5"/>
        <v>0</v>
      </c>
      <c r="AD28">
        <f t="shared" si="6"/>
        <v>0</v>
      </c>
      <c r="AE28">
        <f t="shared" si="7"/>
        <v>0</v>
      </c>
      <c r="AF28">
        <f t="shared" si="8"/>
        <v>0</v>
      </c>
      <c r="AG28">
        <f t="shared" si="9"/>
        <v>0</v>
      </c>
      <c r="AH28">
        <f t="shared" si="10"/>
        <v>0</v>
      </c>
      <c r="AI28">
        <f t="shared" si="11"/>
        <v>0</v>
      </c>
      <c r="AJ28">
        <f t="shared" si="12"/>
        <v>0</v>
      </c>
      <c r="AK28">
        <f t="shared" si="13"/>
        <v>0</v>
      </c>
      <c r="AL28">
        <f t="shared" si="14"/>
        <v>25.118639999999999</v>
      </c>
      <c r="AM28">
        <f t="shared" si="15"/>
        <v>25.852460000000001</v>
      </c>
      <c r="AN28">
        <f t="shared" si="16"/>
        <v>28.442619999999998</v>
      </c>
      <c r="AO28">
        <f t="shared" si="17"/>
        <v>27.983870000000003</v>
      </c>
      <c r="AP28">
        <f t="shared" si="18"/>
        <v>27.109379999999998</v>
      </c>
      <c r="AQ28">
        <f t="shared" si="19"/>
        <v>26.287880000000001</v>
      </c>
    </row>
    <row r="29" spans="1:43" x14ac:dyDescent="0.35">
      <c r="A29" s="4">
        <v>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0.34482800000000002</v>
      </c>
      <c r="M29" s="4">
        <v>183.7097</v>
      </c>
      <c r="N29" s="4">
        <v>186.72409999999999</v>
      </c>
      <c r="O29" s="4">
        <v>113.21429999999999</v>
      </c>
      <c r="P29" s="4">
        <v>218.44829999999999</v>
      </c>
      <c r="Q29" s="4">
        <v>12.307689999999999</v>
      </c>
      <c r="R29" s="4">
        <v>13.809519999999999</v>
      </c>
      <c r="S29" s="4">
        <v>187.27269999999999</v>
      </c>
      <c r="T29" s="4">
        <v>179.8485</v>
      </c>
      <c r="U29" s="4">
        <v>172.57579999999999</v>
      </c>
      <c r="W29">
        <f t="shared" si="1"/>
        <v>0</v>
      </c>
      <c r="X29">
        <f t="shared" si="20"/>
        <v>0</v>
      </c>
      <c r="Y29">
        <f t="shared" si="21"/>
        <v>0</v>
      </c>
      <c r="Z29">
        <f t="shared" si="2"/>
        <v>0</v>
      </c>
      <c r="AA29">
        <f t="shared" si="3"/>
        <v>0</v>
      </c>
      <c r="AB29">
        <f t="shared" si="4"/>
        <v>0</v>
      </c>
      <c r="AC29">
        <f t="shared" si="5"/>
        <v>0</v>
      </c>
      <c r="AD29">
        <f t="shared" si="6"/>
        <v>0</v>
      </c>
      <c r="AE29">
        <f t="shared" si="7"/>
        <v>0</v>
      </c>
      <c r="AF29">
        <f t="shared" si="8"/>
        <v>0</v>
      </c>
      <c r="AG29">
        <f t="shared" si="9"/>
        <v>0</v>
      </c>
      <c r="AH29">
        <f t="shared" si="10"/>
        <v>3.4482800000000001E-2</v>
      </c>
      <c r="AI29">
        <f t="shared" si="11"/>
        <v>18.37097</v>
      </c>
      <c r="AJ29">
        <f t="shared" si="12"/>
        <v>18.672409999999999</v>
      </c>
      <c r="AK29">
        <f t="shared" si="13"/>
        <v>11.321429999999999</v>
      </c>
      <c r="AL29">
        <f t="shared" si="14"/>
        <v>21.844829999999998</v>
      </c>
      <c r="AM29">
        <f t="shared" si="15"/>
        <v>1.230769</v>
      </c>
      <c r="AN29">
        <f t="shared" si="16"/>
        <v>1.380952</v>
      </c>
      <c r="AO29">
        <f t="shared" si="17"/>
        <v>18.727269999999997</v>
      </c>
      <c r="AP29">
        <f t="shared" si="18"/>
        <v>17.984850000000002</v>
      </c>
      <c r="AQ29">
        <f t="shared" si="19"/>
        <v>17.257579999999997</v>
      </c>
    </row>
    <row r="30" spans="1:43" x14ac:dyDescent="0.35">
      <c r="A30" s="4">
        <v>28.399069999999998</v>
      </c>
      <c r="B30" s="4">
        <v>30.633189999999999</v>
      </c>
      <c r="C30" s="4">
        <v>14.338089999999999</v>
      </c>
      <c r="D30" s="4">
        <v>15.141780000000001</v>
      </c>
      <c r="E30" s="4">
        <v>17.793589999999998</v>
      </c>
      <c r="F30" s="4">
        <v>27.24315</v>
      </c>
      <c r="G30" s="4">
        <v>22.66667</v>
      </c>
      <c r="H30" s="4">
        <v>21.829090000000001</v>
      </c>
      <c r="I30" s="4">
        <v>12.04678</v>
      </c>
      <c r="J30" s="4">
        <v>8.8165680000000002</v>
      </c>
      <c r="K30" s="4">
        <v>8.8319089999999996</v>
      </c>
      <c r="L30" s="4">
        <v>6.76</v>
      </c>
      <c r="M30" s="4">
        <v>1.908976</v>
      </c>
      <c r="N30" s="4">
        <v>1.8635809999999999</v>
      </c>
      <c r="O30" s="4">
        <v>2.491228</v>
      </c>
      <c r="P30" s="4">
        <v>4.7914320000000004</v>
      </c>
      <c r="Q30" s="4">
        <v>5.7679559999999999</v>
      </c>
      <c r="R30" s="4">
        <v>5.5369130000000002</v>
      </c>
      <c r="S30" s="4">
        <v>12.744870000000001</v>
      </c>
      <c r="T30" s="4">
        <v>17.470859999999998</v>
      </c>
      <c r="U30" s="4">
        <v>14.22475</v>
      </c>
      <c r="W30">
        <f t="shared" si="1"/>
        <v>2.8399069999999997</v>
      </c>
      <c r="X30">
        <f t="shared" si="20"/>
        <v>3.0633189999999999</v>
      </c>
      <c r="Y30">
        <f t="shared" si="21"/>
        <v>1.4338089999999999</v>
      </c>
      <c r="Z30">
        <f t="shared" si="2"/>
        <v>1.514178</v>
      </c>
      <c r="AA30">
        <f t="shared" si="3"/>
        <v>1.7793589999999999</v>
      </c>
      <c r="AB30">
        <f t="shared" si="4"/>
        <v>2.7243149999999998</v>
      </c>
      <c r="AC30">
        <f t="shared" si="5"/>
        <v>2.266667</v>
      </c>
      <c r="AD30">
        <f t="shared" si="6"/>
        <v>2.182909</v>
      </c>
      <c r="AE30">
        <f t="shared" si="7"/>
        <v>1.2046779999999999</v>
      </c>
      <c r="AF30">
        <f t="shared" si="8"/>
        <v>0.88165680000000002</v>
      </c>
      <c r="AG30">
        <f t="shared" si="9"/>
        <v>0.8831909</v>
      </c>
      <c r="AH30">
        <f t="shared" si="10"/>
        <v>0.67599999999999993</v>
      </c>
      <c r="AI30">
        <f t="shared" si="11"/>
        <v>0.1908976</v>
      </c>
      <c r="AJ30">
        <f t="shared" si="12"/>
        <v>0.1863581</v>
      </c>
      <c r="AK30">
        <f t="shared" si="13"/>
        <v>0.24912280000000001</v>
      </c>
      <c r="AL30">
        <f t="shared" si="14"/>
        <v>0.47914320000000005</v>
      </c>
      <c r="AM30">
        <f t="shared" si="15"/>
        <v>0.57679559999999996</v>
      </c>
      <c r="AN30">
        <f t="shared" si="16"/>
        <v>0.5536913</v>
      </c>
      <c r="AO30">
        <f t="shared" si="17"/>
        <v>1.2744870000000001</v>
      </c>
      <c r="AP30">
        <f t="shared" si="18"/>
        <v>1.7470859999999999</v>
      </c>
      <c r="AQ30">
        <f t="shared" si="19"/>
        <v>1.4224749999999999</v>
      </c>
    </row>
    <row r="31" spans="1:43" x14ac:dyDescent="0.35">
      <c r="A31" s="4">
        <v>53.214289999999998</v>
      </c>
      <c r="B31" s="4">
        <v>66.296300000000002</v>
      </c>
      <c r="C31" s="4">
        <v>66.551720000000003</v>
      </c>
      <c r="D31" s="4">
        <v>68.235290000000006</v>
      </c>
      <c r="E31" s="4">
        <v>77.027029999999996</v>
      </c>
      <c r="F31" s="4">
        <v>86.666669999999996</v>
      </c>
      <c r="G31" s="4">
        <v>81.951220000000006</v>
      </c>
      <c r="H31" s="4">
        <v>78.37209</v>
      </c>
      <c r="I31" s="4">
        <v>53.043480000000002</v>
      </c>
      <c r="J31" s="4">
        <v>70.408159999999995</v>
      </c>
      <c r="K31" s="4">
        <v>76.346149999999994</v>
      </c>
      <c r="L31" s="4">
        <v>77.818179999999998</v>
      </c>
      <c r="M31" s="4">
        <v>62.758620000000001</v>
      </c>
      <c r="N31" s="4">
        <v>60.163930000000001</v>
      </c>
      <c r="O31" s="4">
        <v>64.126980000000003</v>
      </c>
      <c r="P31" s="4">
        <v>68.333330000000004</v>
      </c>
      <c r="Q31" s="4">
        <v>72.571430000000007</v>
      </c>
      <c r="R31" s="4">
        <v>91.549300000000002</v>
      </c>
      <c r="S31" s="4">
        <v>75.270269999999996</v>
      </c>
      <c r="T31" s="4">
        <v>70.506330000000005</v>
      </c>
      <c r="U31" s="4">
        <v>67.469880000000003</v>
      </c>
      <c r="W31">
        <f t="shared" si="1"/>
        <v>5.3214290000000002</v>
      </c>
      <c r="X31">
        <f t="shared" si="20"/>
        <v>6.6296300000000006</v>
      </c>
      <c r="Y31">
        <f t="shared" si="21"/>
        <v>6.6551720000000003</v>
      </c>
      <c r="Z31">
        <f t="shared" si="2"/>
        <v>6.8235290000000006</v>
      </c>
      <c r="AA31">
        <f t="shared" si="3"/>
        <v>7.7027029999999996</v>
      </c>
      <c r="AB31">
        <f t="shared" si="4"/>
        <v>8.6666670000000003</v>
      </c>
      <c r="AC31">
        <f t="shared" si="5"/>
        <v>8.1951220000000013</v>
      </c>
      <c r="AD31">
        <f t="shared" si="6"/>
        <v>7.8372089999999996</v>
      </c>
      <c r="AE31">
        <f t="shared" si="7"/>
        <v>5.3043480000000001</v>
      </c>
      <c r="AF31">
        <f t="shared" si="8"/>
        <v>7.0408159999999995</v>
      </c>
      <c r="AG31">
        <f t="shared" si="9"/>
        <v>7.6346149999999993</v>
      </c>
      <c r="AH31">
        <f t="shared" si="10"/>
        <v>7.7818179999999995</v>
      </c>
      <c r="AI31">
        <f t="shared" si="11"/>
        <v>6.2758620000000001</v>
      </c>
      <c r="AJ31">
        <f t="shared" si="12"/>
        <v>6.0163929999999999</v>
      </c>
      <c r="AK31">
        <f t="shared" si="13"/>
        <v>6.4126980000000007</v>
      </c>
      <c r="AL31">
        <f t="shared" si="14"/>
        <v>6.8333330000000005</v>
      </c>
      <c r="AM31">
        <f t="shared" si="15"/>
        <v>7.257143000000001</v>
      </c>
      <c r="AN31">
        <f t="shared" si="16"/>
        <v>9.1549300000000002</v>
      </c>
      <c r="AO31">
        <f t="shared" si="17"/>
        <v>7.5270269999999995</v>
      </c>
      <c r="AP31">
        <f t="shared" si="18"/>
        <v>7.0506330000000004</v>
      </c>
      <c r="AQ31">
        <f t="shared" si="19"/>
        <v>6.746988</v>
      </c>
    </row>
    <row r="32" spans="1:43" x14ac:dyDescent="0.35">
      <c r="A32" s="4">
        <v>24.1129</v>
      </c>
      <c r="B32" s="4">
        <v>23.740459999999999</v>
      </c>
      <c r="C32" s="4">
        <v>22.36111</v>
      </c>
      <c r="D32" s="4">
        <v>26.688310000000001</v>
      </c>
      <c r="E32" s="4">
        <v>27.06587</v>
      </c>
      <c r="F32" s="4">
        <v>39.347830000000002</v>
      </c>
      <c r="G32" s="4">
        <v>39.644669999999998</v>
      </c>
      <c r="H32" s="4">
        <v>32.669490000000003</v>
      </c>
      <c r="I32" s="4">
        <v>33.036439999999999</v>
      </c>
      <c r="J32" s="4">
        <v>35.664059999999999</v>
      </c>
      <c r="K32" s="4">
        <v>36.901960000000003</v>
      </c>
      <c r="L32" s="4">
        <v>32.173909999999999</v>
      </c>
      <c r="M32" s="4">
        <v>30.784980000000001</v>
      </c>
      <c r="N32" s="4">
        <v>38.979590000000002</v>
      </c>
      <c r="O32" s="4">
        <v>37.133760000000002</v>
      </c>
      <c r="P32" s="4">
        <v>40.422960000000003</v>
      </c>
      <c r="Q32" s="4">
        <v>40.028089999999999</v>
      </c>
      <c r="R32" s="4">
        <v>30.170449999999999</v>
      </c>
      <c r="S32" s="4">
        <v>29.1129</v>
      </c>
      <c r="T32" s="4">
        <v>32.315519999999999</v>
      </c>
      <c r="U32" s="4">
        <v>31.432040000000001</v>
      </c>
      <c r="W32">
        <f t="shared" si="1"/>
        <v>2.4112900000000002</v>
      </c>
      <c r="X32">
        <f t="shared" si="20"/>
        <v>2.3740459999999999</v>
      </c>
      <c r="Y32">
        <f t="shared" si="21"/>
        <v>2.2361110000000002</v>
      </c>
      <c r="Z32">
        <f t="shared" si="2"/>
        <v>2.668831</v>
      </c>
      <c r="AA32">
        <f t="shared" si="3"/>
        <v>2.7065869999999999</v>
      </c>
      <c r="AB32">
        <f t="shared" si="4"/>
        <v>3.9347830000000004</v>
      </c>
      <c r="AC32">
        <f t="shared" si="5"/>
        <v>3.964467</v>
      </c>
      <c r="AD32">
        <f t="shared" si="6"/>
        <v>3.2669490000000003</v>
      </c>
      <c r="AE32">
        <f t="shared" si="7"/>
        <v>3.3036439999999998</v>
      </c>
      <c r="AF32">
        <f t="shared" si="8"/>
        <v>3.5664059999999997</v>
      </c>
      <c r="AG32">
        <f t="shared" si="9"/>
        <v>3.6901960000000003</v>
      </c>
      <c r="AH32">
        <f t="shared" si="10"/>
        <v>3.2173910000000001</v>
      </c>
      <c r="AI32">
        <f t="shared" si="11"/>
        <v>3.0784980000000002</v>
      </c>
      <c r="AJ32">
        <f t="shared" si="12"/>
        <v>3.8979590000000002</v>
      </c>
      <c r="AK32">
        <f t="shared" si="13"/>
        <v>3.7133760000000002</v>
      </c>
      <c r="AL32">
        <f t="shared" si="14"/>
        <v>4.0422960000000003</v>
      </c>
      <c r="AM32">
        <f t="shared" si="15"/>
        <v>4.0028090000000001</v>
      </c>
      <c r="AN32">
        <f t="shared" si="16"/>
        <v>3.017045</v>
      </c>
      <c r="AO32">
        <f t="shared" si="17"/>
        <v>2.9112900000000002</v>
      </c>
      <c r="AP32">
        <f t="shared" si="18"/>
        <v>3.2315519999999998</v>
      </c>
      <c r="AQ32">
        <f t="shared" si="19"/>
        <v>3.1432039999999999</v>
      </c>
    </row>
    <row r="33" spans="1:43" x14ac:dyDescent="0.35">
      <c r="A33" s="4">
        <v>0.40540500000000002</v>
      </c>
      <c r="B33" s="4">
        <v>0.58577400000000002</v>
      </c>
      <c r="C33" s="4">
        <v>0.73929999999999996</v>
      </c>
      <c r="D33" s="4">
        <v>0.55762100000000003</v>
      </c>
      <c r="E33" s="4">
        <v>0.85616400000000004</v>
      </c>
      <c r="F33" s="4">
        <v>1.2012989999999999</v>
      </c>
      <c r="G33" s="4">
        <v>1.230769</v>
      </c>
      <c r="H33" s="4">
        <v>9.9710140000000003</v>
      </c>
      <c r="I33" s="4">
        <v>11.021509999999999</v>
      </c>
      <c r="J33" s="4">
        <v>9.9489800000000006</v>
      </c>
      <c r="K33" s="4">
        <v>9.1387560000000008</v>
      </c>
      <c r="L33" s="4">
        <v>8.7219730000000002</v>
      </c>
      <c r="M33" s="4">
        <v>8.1856539999999995</v>
      </c>
      <c r="N33" s="4">
        <v>7.9644269999999997</v>
      </c>
      <c r="O33" s="4">
        <v>7.4491680000000002</v>
      </c>
      <c r="P33" s="4">
        <v>7.1453290000000003</v>
      </c>
      <c r="Q33" s="4">
        <v>6.9951530000000002</v>
      </c>
      <c r="R33" s="4">
        <v>5.0308640000000002</v>
      </c>
      <c r="S33" s="4">
        <v>4.7870780000000002</v>
      </c>
      <c r="T33" s="4">
        <v>4.5722300000000002</v>
      </c>
      <c r="U33" s="4">
        <v>4.4385029999999999</v>
      </c>
      <c r="W33">
        <f t="shared" si="1"/>
        <v>4.05405E-2</v>
      </c>
      <c r="X33">
        <f t="shared" si="20"/>
        <v>5.8577400000000002E-2</v>
      </c>
      <c r="Y33">
        <f t="shared" si="21"/>
        <v>7.3929999999999996E-2</v>
      </c>
      <c r="Z33">
        <f t="shared" si="2"/>
        <v>5.5762100000000002E-2</v>
      </c>
      <c r="AA33">
        <f t="shared" si="3"/>
        <v>8.5616400000000009E-2</v>
      </c>
      <c r="AB33">
        <f t="shared" si="4"/>
        <v>0.12012989999999998</v>
      </c>
      <c r="AC33">
        <f t="shared" si="5"/>
        <v>0.1230769</v>
      </c>
      <c r="AD33">
        <f t="shared" si="6"/>
        <v>0.99710140000000003</v>
      </c>
      <c r="AE33">
        <f t="shared" si="7"/>
        <v>1.1021509999999999</v>
      </c>
      <c r="AF33">
        <f t="shared" si="8"/>
        <v>0.99489800000000006</v>
      </c>
      <c r="AG33">
        <f t="shared" si="9"/>
        <v>0.91387560000000012</v>
      </c>
      <c r="AH33">
        <f t="shared" si="10"/>
        <v>0.87219730000000006</v>
      </c>
      <c r="AI33">
        <f t="shared" si="11"/>
        <v>0.8185654</v>
      </c>
      <c r="AJ33">
        <f t="shared" si="12"/>
        <v>0.79644269999999995</v>
      </c>
      <c r="AK33">
        <f t="shared" si="13"/>
        <v>0.74491680000000005</v>
      </c>
      <c r="AL33">
        <f t="shared" si="14"/>
        <v>0.71453290000000003</v>
      </c>
      <c r="AM33">
        <f t="shared" si="15"/>
        <v>0.69951530000000006</v>
      </c>
      <c r="AN33">
        <f t="shared" si="16"/>
        <v>0.50308640000000004</v>
      </c>
      <c r="AO33">
        <f t="shared" si="17"/>
        <v>0.47870780000000002</v>
      </c>
      <c r="AP33">
        <f t="shared" si="18"/>
        <v>0.45722300000000005</v>
      </c>
      <c r="AQ33">
        <f t="shared" si="19"/>
        <v>0.44385029999999998</v>
      </c>
    </row>
    <row r="34" spans="1:43" x14ac:dyDescent="0.35">
      <c r="A34" s="4">
        <v>3.870968</v>
      </c>
      <c r="B34" s="4">
        <v>4.8</v>
      </c>
      <c r="C34" s="4">
        <v>4.953271</v>
      </c>
      <c r="D34" s="4">
        <v>5.0434780000000003</v>
      </c>
      <c r="E34" s="4">
        <v>4.72</v>
      </c>
      <c r="F34" s="4">
        <v>5.0370369999999998</v>
      </c>
      <c r="G34" s="4">
        <v>2.7891159999999999</v>
      </c>
      <c r="H34" s="4">
        <v>2.7160489999999999</v>
      </c>
      <c r="I34" s="4">
        <v>2.6900580000000001</v>
      </c>
      <c r="J34" s="4">
        <v>3.9673910000000001</v>
      </c>
      <c r="K34" s="4">
        <v>2.7835049999999999</v>
      </c>
      <c r="L34" s="4">
        <v>2.8571430000000002</v>
      </c>
      <c r="M34" s="4">
        <v>2.2488039999999998</v>
      </c>
      <c r="N34" s="4">
        <v>1.7592589999999999</v>
      </c>
      <c r="O34" s="4">
        <v>4.1964290000000002</v>
      </c>
      <c r="P34" s="4">
        <v>4.5922749999999999</v>
      </c>
      <c r="Q34" s="4">
        <v>4.1525420000000004</v>
      </c>
      <c r="R34" s="4">
        <v>5.8695649999999997</v>
      </c>
      <c r="S34" s="4">
        <v>10</v>
      </c>
      <c r="T34" s="4">
        <v>9.6428569999999993</v>
      </c>
      <c r="U34" s="4">
        <v>9.5785440000000008</v>
      </c>
      <c r="W34">
        <f t="shared" si="1"/>
        <v>0.38709680000000002</v>
      </c>
      <c r="X34">
        <f t="shared" si="20"/>
        <v>0.48</v>
      </c>
      <c r="Y34">
        <f t="shared" si="21"/>
        <v>0.49532710000000002</v>
      </c>
      <c r="Z34">
        <f t="shared" si="2"/>
        <v>0.50434780000000001</v>
      </c>
      <c r="AA34">
        <f t="shared" si="3"/>
        <v>0.47199999999999998</v>
      </c>
      <c r="AB34">
        <f t="shared" si="4"/>
        <v>0.50370369999999998</v>
      </c>
      <c r="AC34">
        <f t="shared" si="5"/>
        <v>0.27891159999999998</v>
      </c>
      <c r="AD34">
        <f t="shared" si="6"/>
        <v>0.27160489999999998</v>
      </c>
      <c r="AE34">
        <f t="shared" si="7"/>
        <v>0.26900580000000002</v>
      </c>
      <c r="AF34">
        <f t="shared" si="8"/>
        <v>0.39673910000000001</v>
      </c>
      <c r="AG34">
        <f t="shared" si="9"/>
        <v>0.2783505</v>
      </c>
      <c r="AH34">
        <f t="shared" si="10"/>
        <v>0.28571430000000003</v>
      </c>
      <c r="AI34">
        <f t="shared" si="11"/>
        <v>0.22488039999999998</v>
      </c>
      <c r="AJ34">
        <f t="shared" si="12"/>
        <v>0.1759259</v>
      </c>
      <c r="AK34">
        <f t="shared" si="13"/>
        <v>0.41964290000000004</v>
      </c>
      <c r="AL34">
        <f t="shared" si="14"/>
        <v>0.45922750000000001</v>
      </c>
      <c r="AM34">
        <f t="shared" si="15"/>
        <v>0.41525420000000002</v>
      </c>
      <c r="AN34">
        <f t="shared" si="16"/>
        <v>0.58695649999999999</v>
      </c>
      <c r="AO34">
        <f t="shared" si="17"/>
        <v>1</v>
      </c>
      <c r="AP34">
        <f t="shared" si="18"/>
        <v>0.96428569999999991</v>
      </c>
      <c r="AQ34">
        <f t="shared" si="19"/>
        <v>0.95785440000000011</v>
      </c>
    </row>
    <row r="35" spans="1:43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W35">
        <f t="shared" si="1"/>
        <v>0</v>
      </c>
      <c r="X35">
        <f t="shared" si="20"/>
        <v>0</v>
      </c>
      <c r="Y35">
        <f t="shared" si="21"/>
        <v>0</v>
      </c>
      <c r="Z35">
        <f t="shared" si="2"/>
        <v>0</v>
      </c>
      <c r="AA35">
        <f t="shared" si="3"/>
        <v>0</v>
      </c>
      <c r="AB35">
        <f t="shared" si="4"/>
        <v>0</v>
      </c>
      <c r="AC35">
        <f t="shared" si="5"/>
        <v>0</v>
      </c>
      <c r="AD35">
        <f t="shared" si="6"/>
        <v>0</v>
      </c>
      <c r="AE35">
        <f t="shared" si="7"/>
        <v>0</v>
      </c>
      <c r="AF35">
        <f t="shared" si="8"/>
        <v>0</v>
      </c>
      <c r="AG35">
        <f t="shared" si="9"/>
        <v>0</v>
      </c>
      <c r="AH35">
        <f t="shared" si="10"/>
        <v>0</v>
      </c>
      <c r="AI35">
        <f t="shared" si="11"/>
        <v>0</v>
      </c>
      <c r="AJ35">
        <f t="shared" si="12"/>
        <v>0</v>
      </c>
      <c r="AK35">
        <f t="shared" si="13"/>
        <v>0</v>
      </c>
      <c r="AL35">
        <f t="shared" si="14"/>
        <v>0</v>
      </c>
      <c r="AM35">
        <f t="shared" si="15"/>
        <v>0</v>
      </c>
      <c r="AN35">
        <f t="shared" si="16"/>
        <v>0</v>
      </c>
      <c r="AO35">
        <f t="shared" si="17"/>
        <v>0</v>
      </c>
      <c r="AP35">
        <f t="shared" si="18"/>
        <v>0</v>
      </c>
      <c r="AQ35">
        <f t="shared" si="19"/>
        <v>0</v>
      </c>
    </row>
    <row r="36" spans="1:43" x14ac:dyDescent="0.35">
      <c r="A36" s="4">
        <v>0</v>
      </c>
      <c r="B36" s="4">
        <v>0</v>
      </c>
      <c r="C36" s="4">
        <v>0</v>
      </c>
      <c r="D36" s="4">
        <v>0</v>
      </c>
      <c r="E36" s="4">
        <v>0</v>
      </c>
      <c r="F36" s="4">
        <v>7.1428570000000002</v>
      </c>
      <c r="G36" s="4">
        <v>10.367649999999999</v>
      </c>
      <c r="H36" s="4">
        <v>26.06897</v>
      </c>
      <c r="I36" s="4">
        <v>11.623379999999999</v>
      </c>
      <c r="J36" s="4">
        <v>13.03571</v>
      </c>
      <c r="K36" s="4">
        <v>19.27778</v>
      </c>
      <c r="L36" s="4">
        <v>13.52941</v>
      </c>
      <c r="M36" s="4">
        <v>18.763439999999999</v>
      </c>
      <c r="N36" s="4">
        <v>33.404260000000001</v>
      </c>
      <c r="O36" s="4">
        <v>42.864579999999997</v>
      </c>
      <c r="P36" s="4">
        <v>41.23077</v>
      </c>
      <c r="Q36" s="4">
        <v>41.0396</v>
      </c>
      <c r="R36" s="4">
        <v>39.450000000000003</v>
      </c>
      <c r="S36" s="4">
        <v>19.16168</v>
      </c>
      <c r="T36" s="4">
        <v>24.83221</v>
      </c>
      <c r="U36" s="4" t="e">
        <v>#DIV/0!</v>
      </c>
      <c r="W36">
        <f t="shared" si="1"/>
        <v>0</v>
      </c>
      <c r="X36">
        <f t="shared" si="20"/>
        <v>0</v>
      </c>
      <c r="Y36">
        <f t="shared" si="21"/>
        <v>0</v>
      </c>
      <c r="Z36">
        <f t="shared" si="2"/>
        <v>0</v>
      </c>
      <c r="AA36">
        <f t="shared" si="3"/>
        <v>0</v>
      </c>
      <c r="AB36">
        <f t="shared" si="4"/>
        <v>0.71428570000000002</v>
      </c>
      <c r="AC36">
        <f t="shared" si="5"/>
        <v>1.0367649999999999</v>
      </c>
      <c r="AD36">
        <f t="shared" si="6"/>
        <v>2.606897</v>
      </c>
      <c r="AE36">
        <f t="shared" si="7"/>
        <v>1.1623379999999999</v>
      </c>
      <c r="AF36">
        <f t="shared" si="8"/>
        <v>1.303571</v>
      </c>
      <c r="AG36">
        <f t="shared" si="9"/>
        <v>1.927778</v>
      </c>
      <c r="AH36">
        <f t="shared" si="10"/>
        <v>1.3529409999999999</v>
      </c>
      <c r="AI36">
        <f t="shared" si="11"/>
        <v>1.876344</v>
      </c>
      <c r="AJ36">
        <f t="shared" si="12"/>
        <v>3.3404259999999999</v>
      </c>
      <c r="AK36">
        <f t="shared" si="13"/>
        <v>4.2864579999999997</v>
      </c>
      <c r="AL36">
        <f t="shared" si="14"/>
        <v>4.1230770000000003</v>
      </c>
      <c r="AM36">
        <f t="shared" si="15"/>
        <v>4.1039599999999998</v>
      </c>
      <c r="AN36">
        <f t="shared" si="16"/>
        <v>3.9450000000000003</v>
      </c>
      <c r="AO36">
        <f t="shared" si="17"/>
        <v>1.9161680000000001</v>
      </c>
      <c r="AP36">
        <f t="shared" si="18"/>
        <v>2.4832209999999999</v>
      </c>
      <c r="AQ36" t="e">
        <f t="shared" si="19"/>
        <v>#DIV/0!</v>
      </c>
    </row>
    <row r="37" spans="1:43" x14ac:dyDescent="0.35">
      <c r="A37" s="4">
        <v>31.572700000000001</v>
      </c>
      <c r="B37" s="4">
        <v>33.401679999999999</v>
      </c>
      <c r="C37" s="4">
        <v>37.850879999999997</v>
      </c>
      <c r="D37" s="4">
        <v>44.13008</v>
      </c>
      <c r="E37" s="4">
        <v>49.190399999999997</v>
      </c>
      <c r="F37" s="4">
        <v>62.39358</v>
      </c>
      <c r="G37" s="4">
        <v>68.451530000000005</v>
      </c>
      <c r="H37" s="4">
        <v>65.400840000000002</v>
      </c>
      <c r="I37" s="4">
        <v>67.098389999999995</v>
      </c>
      <c r="J37" s="4">
        <v>72.521829999999994</v>
      </c>
      <c r="K37" s="4">
        <v>65.970500000000001</v>
      </c>
      <c r="L37" s="4">
        <v>65.881320000000002</v>
      </c>
      <c r="M37" s="4">
        <v>61.802019999999999</v>
      </c>
      <c r="N37" s="4">
        <v>50.87706</v>
      </c>
      <c r="O37" s="4">
        <v>47.309040000000003</v>
      </c>
      <c r="P37" s="4">
        <v>50.687069999999999</v>
      </c>
      <c r="Q37" s="4">
        <v>56.64405</v>
      </c>
      <c r="R37" s="4">
        <v>63.751469999999998</v>
      </c>
      <c r="S37" s="4">
        <v>61.83793</v>
      </c>
      <c r="T37" s="4">
        <v>55.94173</v>
      </c>
      <c r="U37" s="4">
        <v>56.55274</v>
      </c>
      <c r="W37">
        <f t="shared" si="1"/>
        <v>3.15727</v>
      </c>
      <c r="X37">
        <f t="shared" si="20"/>
        <v>3.3401679999999998</v>
      </c>
      <c r="Y37">
        <f t="shared" si="21"/>
        <v>3.7850879999999996</v>
      </c>
      <c r="Z37">
        <f t="shared" si="2"/>
        <v>4.4130079999999996</v>
      </c>
      <c r="AA37">
        <f t="shared" si="3"/>
        <v>4.9190399999999999</v>
      </c>
      <c r="AB37">
        <f t="shared" si="4"/>
        <v>6.2393580000000002</v>
      </c>
      <c r="AC37">
        <f t="shared" si="5"/>
        <v>6.8451530000000007</v>
      </c>
      <c r="AD37">
        <f t="shared" si="6"/>
        <v>6.5400840000000002</v>
      </c>
      <c r="AE37">
        <f t="shared" si="7"/>
        <v>6.7098389999999997</v>
      </c>
      <c r="AF37">
        <f t="shared" si="8"/>
        <v>7.2521829999999996</v>
      </c>
      <c r="AG37">
        <f t="shared" si="9"/>
        <v>6.5970500000000003</v>
      </c>
      <c r="AH37">
        <f t="shared" si="10"/>
        <v>6.5881319999999999</v>
      </c>
      <c r="AI37">
        <f t="shared" si="11"/>
        <v>6.1802019999999995</v>
      </c>
      <c r="AJ37">
        <f t="shared" si="12"/>
        <v>5.0877059999999998</v>
      </c>
      <c r="AK37">
        <f t="shared" si="13"/>
        <v>4.7309040000000007</v>
      </c>
      <c r="AL37">
        <f t="shared" si="14"/>
        <v>5.0687069999999999</v>
      </c>
      <c r="AM37">
        <f t="shared" si="15"/>
        <v>5.6644050000000004</v>
      </c>
      <c r="AN37">
        <f t="shared" si="16"/>
        <v>6.3751470000000001</v>
      </c>
      <c r="AO37">
        <f t="shared" si="17"/>
        <v>6.1837929999999997</v>
      </c>
      <c r="AP37">
        <f t="shared" si="18"/>
        <v>5.5941729999999996</v>
      </c>
      <c r="AQ37">
        <f t="shared" si="19"/>
        <v>5.6552740000000004</v>
      </c>
    </row>
    <row r="38" spans="1:43" x14ac:dyDescent="0.35">
      <c r="A38" s="4">
        <v>0</v>
      </c>
      <c r="B38" s="4">
        <v>0</v>
      </c>
      <c r="C38" s="4">
        <v>0</v>
      </c>
      <c r="D38" s="4">
        <v>2</v>
      </c>
      <c r="E38" s="4">
        <v>2.5</v>
      </c>
      <c r="F38" s="4">
        <v>3.0769229999999999</v>
      </c>
      <c r="G38" s="4">
        <v>3.5714290000000002</v>
      </c>
      <c r="H38" s="4">
        <v>5.3333329999999997</v>
      </c>
      <c r="I38" s="4">
        <v>5.8823530000000002</v>
      </c>
      <c r="J38" s="4">
        <v>10.588240000000001</v>
      </c>
      <c r="K38" s="4">
        <v>6.6666670000000003</v>
      </c>
      <c r="L38" s="4">
        <v>7.3684209999999997</v>
      </c>
      <c r="M38" s="4">
        <v>10</v>
      </c>
      <c r="N38" s="4">
        <v>15.454549999999999</v>
      </c>
      <c r="O38" s="4">
        <v>17.91667</v>
      </c>
      <c r="P38" s="4">
        <v>23.2</v>
      </c>
      <c r="Q38" s="4">
        <v>21.923079999999999</v>
      </c>
      <c r="R38" s="4">
        <v>34.583329999999997</v>
      </c>
      <c r="S38" s="4">
        <v>29.2</v>
      </c>
      <c r="T38" s="4">
        <v>33.846150000000002</v>
      </c>
      <c r="U38" s="4">
        <v>27.77778</v>
      </c>
      <c r="W38">
        <f t="shared" si="1"/>
        <v>0</v>
      </c>
      <c r="X38">
        <f t="shared" si="20"/>
        <v>0</v>
      </c>
      <c r="Y38">
        <f t="shared" si="21"/>
        <v>0</v>
      </c>
      <c r="Z38">
        <f t="shared" si="2"/>
        <v>0.2</v>
      </c>
      <c r="AA38">
        <f t="shared" si="3"/>
        <v>0.25</v>
      </c>
      <c r="AB38">
        <f t="shared" si="4"/>
        <v>0.30769229999999997</v>
      </c>
      <c r="AC38">
        <f t="shared" si="5"/>
        <v>0.35714290000000004</v>
      </c>
      <c r="AD38">
        <f t="shared" si="6"/>
        <v>0.53333330000000001</v>
      </c>
      <c r="AE38">
        <f t="shared" si="7"/>
        <v>0.58823530000000002</v>
      </c>
      <c r="AF38">
        <f t="shared" si="8"/>
        <v>1.058824</v>
      </c>
      <c r="AG38">
        <f t="shared" si="9"/>
        <v>0.66666670000000006</v>
      </c>
      <c r="AH38">
        <f t="shared" si="10"/>
        <v>0.73684209999999994</v>
      </c>
      <c r="AI38">
        <f t="shared" si="11"/>
        <v>1</v>
      </c>
      <c r="AJ38">
        <f t="shared" si="12"/>
        <v>1.545455</v>
      </c>
      <c r="AK38">
        <f t="shared" si="13"/>
        <v>1.7916669999999999</v>
      </c>
      <c r="AL38">
        <f t="shared" si="14"/>
        <v>2.3199999999999998</v>
      </c>
      <c r="AM38">
        <f t="shared" si="15"/>
        <v>2.1923079999999997</v>
      </c>
      <c r="AN38">
        <f t="shared" si="16"/>
        <v>3.4583329999999997</v>
      </c>
      <c r="AO38">
        <f t="shared" si="17"/>
        <v>2.92</v>
      </c>
      <c r="AP38">
        <f t="shared" si="18"/>
        <v>3.3846150000000002</v>
      </c>
      <c r="AQ38">
        <f t="shared" si="19"/>
        <v>2.7777780000000001</v>
      </c>
    </row>
    <row r="39" spans="1:43" x14ac:dyDescent="0.35">
      <c r="A39" s="4">
        <v>17.2973</v>
      </c>
      <c r="B39" s="4">
        <v>17.926829999999999</v>
      </c>
      <c r="C39" s="4">
        <v>17.826090000000001</v>
      </c>
      <c r="D39" s="4">
        <v>18.03922</v>
      </c>
      <c r="E39" s="4">
        <v>16.460180000000001</v>
      </c>
      <c r="F39" s="4">
        <v>15.66667</v>
      </c>
      <c r="G39" s="4">
        <v>11.83333</v>
      </c>
      <c r="H39" s="4">
        <v>43.515630000000002</v>
      </c>
      <c r="I39" s="4">
        <v>44.59854</v>
      </c>
      <c r="J39" s="4">
        <v>58.163269999999997</v>
      </c>
      <c r="K39" s="4">
        <v>63.885350000000003</v>
      </c>
      <c r="L39" s="4">
        <v>65.266270000000006</v>
      </c>
      <c r="M39" s="4">
        <v>65.833330000000004</v>
      </c>
      <c r="N39" s="4">
        <v>62.12435</v>
      </c>
      <c r="O39" s="4">
        <v>62.173909999999999</v>
      </c>
      <c r="P39" s="4">
        <v>64.459460000000007</v>
      </c>
      <c r="Q39" s="4">
        <v>111.7227</v>
      </c>
      <c r="R39" s="4">
        <v>112.5217</v>
      </c>
      <c r="S39" s="4">
        <v>107.13079999999999</v>
      </c>
      <c r="T39" s="4">
        <v>104.64</v>
      </c>
      <c r="U39" s="4">
        <v>106.06059999999999</v>
      </c>
      <c r="W39">
        <f t="shared" si="1"/>
        <v>1.72973</v>
      </c>
      <c r="X39">
        <f t="shared" si="20"/>
        <v>1.7926829999999998</v>
      </c>
      <c r="Y39">
        <f t="shared" si="21"/>
        <v>1.7826090000000001</v>
      </c>
      <c r="Z39">
        <f t="shared" si="2"/>
        <v>1.803922</v>
      </c>
      <c r="AA39">
        <f t="shared" si="3"/>
        <v>1.6460180000000002</v>
      </c>
      <c r="AB39">
        <f t="shared" si="4"/>
        <v>1.566667</v>
      </c>
      <c r="AC39">
        <f t="shared" si="5"/>
        <v>1.183333</v>
      </c>
      <c r="AD39">
        <f t="shared" si="6"/>
        <v>4.3515630000000005</v>
      </c>
      <c r="AE39">
        <f t="shared" si="7"/>
        <v>4.459854</v>
      </c>
      <c r="AF39">
        <f t="shared" si="8"/>
        <v>5.8163269999999994</v>
      </c>
      <c r="AG39">
        <f t="shared" si="9"/>
        <v>6.3885350000000001</v>
      </c>
      <c r="AH39">
        <f t="shared" si="10"/>
        <v>6.5266270000000004</v>
      </c>
      <c r="AI39">
        <f t="shared" si="11"/>
        <v>6.5833330000000005</v>
      </c>
      <c r="AJ39">
        <f t="shared" si="12"/>
        <v>6.2124350000000002</v>
      </c>
      <c r="AK39">
        <f t="shared" si="13"/>
        <v>6.2173910000000001</v>
      </c>
      <c r="AL39">
        <f t="shared" si="14"/>
        <v>6.4459460000000011</v>
      </c>
      <c r="AM39">
        <f t="shared" si="15"/>
        <v>11.172270000000001</v>
      </c>
      <c r="AN39">
        <f t="shared" si="16"/>
        <v>11.25217</v>
      </c>
      <c r="AO39">
        <f t="shared" si="17"/>
        <v>10.71308</v>
      </c>
      <c r="AP39">
        <f t="shared" si="18"/>
        <v>10.464</v>
      </c>
      <c r="AQ39">
        <f t="shared" si="19"/>
        <v>10.606059999999999</v>
      </c>
    </row>
    <row r="40" spans="1:43" x14ac:dyDescent="0.35">
      <c r="A40" s="4">
        <v>0</v>
      </c>
      <c r="B40" s="4">
        <v>0</v>
      </c>
      <c r="C40" s="4">
        <v>0</v>
      </c>
      <c r="D40" s="4">
        <v>130</v>
      </c>
      <c r="E40" s="4">
        <v>140</v>
      </c>
      <c r="F40" s="4">
        <v>140</v>
      </c>
      <c r="G40" s="4">
        <v>140</v>
      </c>
      <c r="H40" s="4">
        <v>160</v>
      </c>
      <c r="I40" s="4">
        <v>170</v>
      </c>
      <c r="J40" s="4">
        <v>90</v>
      </c>
      <c r="K40" s="4">
        <v>85</v>
      </c>
      <c r="L40" s="4">
        <v>80</v>
      </c>
      <c r="M40" s="4">
        <v>70</v>
      </c>
      <c r="N40" s="4">
        <v>80</v>
      </c>
      <c r="O40" s="4">
        <v>90</v>
      </c>
      <c r="P40" s="4">
        <v>100</v>
      </c>
      <c r="Q40" s="4">
        <v>100</v>
      </c>
      <c r="R40" s="4">
        <v>75</v>
      </c>
      <c r="S40" s="4">
        <v>65</v>
      </c>
      <c r="T40" s="4">
        <v>65</v>
      </c>
      <c r="U40" s="4">
        <v>75</v>
      </c>
      <c r="W40">
        <f t="shared" si="1"/>
        <v>0</v>
      </c>
      <c r="X40">
        <f t="shared" si="20"/>
        <v>0</v>
      </c>
      <c r="Y40">
        <f t="shared" si="21"/>
        <v>0</v>
      </c>
      <c r="Z40">
        <f t="shared" si="2"/>
        <v>13</v>
      </c>
      <c r="AA40">
        <f t="shared" si="3"/>
        <v>14</v>
      </c>
      <c r="AB40">
        <f t="shared" si="4"/>
        <v>14</v>
      </c>
      <c r="AC40">
        <f t="shared" si="5"/>
        <v>14</v>
      </c>
      <c r="AD40">
        <f t="shared" si="6"/>
        <v>16</v>
      </c>
      <c r="AE40">
        <f t="shared" si="7"/>
        <v>17</v>
      </c>
      <c r="AF40">
        <f t="shared" si="8"/>
        <v>9</v>
      </c>
      <c r="AG40">
        <f t="shared" si="9"/>
        <v>8.5</v>
      </c>
      <c r="AH40">
        <f t="shared" si="10"/>
        <v>8</v>
      </c>
      <c r="AI40">
        <f t="shared" si="11"/>
        <v>7</v>
      </c>
      <c r="AJ40">
        <f t="shared" si="12"/>
        <v>8</v>
      </c>
      <c r="AK40">
        <f t="shared" si="13"/>
        <v>9</v>
      </c>
      <c r="AL40">
        <f t="shared" si="14"/>
        <v>10</v>
      </c>
      <c r="AM40">
        <f t="shared" si="15"/>
        <v>10</v>
      </c>
      <c r="AN40">
        <f t="shared" si="16"/>
        <v>7.5</v>
      </c>
      <c r="AO40">
        <f t="shared" si="17"/>
        <v>6.5</v>
      </c>
      <c r="AP40">
        <f t="shared" si="18"/>
        <v>6.5</v>
      </c>
      <c r="AQ40">
        <f t="shared" si="19"/>
        <v>7.5</v>
      </c>
    </row>
    <row r="41" spans="1:43" x14ac:dyDescent="0.35">
      <c r="A41" s="4">
        <v>0.169492</v>
      </c>
      <c r="B41" s="4">
        <v>0.15873000000000001</v>
      </c>
      <c r="C41" s="4">
        <v>0.149254</v>
      </c>
      <c r="D41" s="4">
        <v>0.59701499999999996</v>
      </c>
      <c r="E41" s="4">
        <v>0.759494</v>
      </c>
      <c r="F41" s="4">
        <v>2.1176469999999998</v>
      </c>
      <c r="G41" s="4">
        <v>4.1304350000000003</v>
      </c>
      <c r="H41" s="4">
        <v>4.2424239999999998</v>
      </c>
      <c r="I41" s="4">
        <v>10.28037</v>
      </c>
      <c r="J41" s="4">
        <v>17.652170000000002</v>
      </c>
      <c r="K41" s="4">
        <v>13.6</v>
      </c>
      <c r="L41" s="4">
        <v>14.02985</v>
      </c>
      <c r="M41" s="4">
        <v>13.125</v>
      </c>
      <c r="N41" s="4">
        <v>12.272729999999999</v>
      </c>
      <c r="O41" s="4">
        <v>14.727270000000001</v>
      </c>
      <c r="P41" s="4">
        <v>13.71429</v>
      </c>
      <c r="Q41" s="4">
        <v>16.141300000000001</v>
      </c>
      <c r="R41" s="4">
        <v>12.146599999999999</v>
      </c>
      <c r="S41" s="4">
        <v>11.21827</v>
      </c>
      <c r="T41" s="4">
        <v>9.6116499999999991</v>
      </c>
      <c r="U41" s="4">
        <v>10.56338</v>
      </c>
      <c r="W41">
        <f t="shared" si="1"/>
        <v>1.6949200000000001E-2</v>
      </c>
      <c r="X41">
        <f t="shared" si="20"/>
        <v>1.5873000000000002E-2</v>
      </c>
      <c r="Y41">
        <f t="shared" si="21"/>
        <v>1.49254E-2</v>
      </c>
      <c r="Z41">
        <f t="shared" si="2"/>
        <v>5.9701499999999998E-2</v>
      </c>
      <c r="AA41">
        <f t="shared" si="3"/>
        <v>7.59494E-2</v>
      </c>
      <c r="AB41">
        <f t="shared" si="4"/>
        <v>0.21176469999999997</v>
      </c>
      <c r="AC41">
        <f t="shared" si="5"/>
        <v>0.41304350000000001</v>
      </c>
      <c r="AD41">
        <f t="shared" si="6"/>
        <v>0.42424239999999996</v>
      </c>
      <c r="AE41">
        <f t="shared" si="7"/>
        <v>1.0280369999999999</v>
      </c>
      <c r="AF41">
        <f t="shared" si="8"/>
        <v>1.7652170000000003</v>
      </c>
      <c r="AG41">
        <f t="shared" si="9"/>
        <v>1.3599999999999999</v>
      </c>
      <c r="AH41">
        <f t="shared" si="10"/>
        <v>1.4029849999999999</v>
      </c>
      <c r="AI41">
        <f t="shared" si="11"/>
        <v>1.3125</v>
      </c>
      <c r="AJ41">
        <f t="shared" si="12"/>
        <v>1.2272729999999998</v>
      </c>
      <c r="AK41">
        <f t="shared" si="13"/>
        <v>1.4727270000000001</v>
      </c>
      <c r="AL41">
        <f t="shared" si="14"/>
        <v>1.371429</v>
      </c>
      <c r="AM41">
        <f t="shared" si="15"/>
        <v>1.6141300000000001</v>
      </c>
      <c r="AN41">
        <f t="shared" si="16"/>
        <v>1.2146599999999999</v>
      </c>
      <c r="AO41">
        <f t="shared" si="17"/>
        <v>1.1218270000000001</v>
      </c>
      <c r="AP41">
        <f t="shared" si="18"/>
        <v>0.96116499999999994</v>
      </c>
      <c r="AQ41">
        <f t="shared" si="19"/>
        <v>1.056338</v>
      </c>
    </row>
    <row r="42" spans="1:43" x14ac:dyDescent="0.35">
      <c r="A42" s="4">
        <v>4.6666670000000003</v>
      </c>
      <c r="B42" s="4">
        <v>5.7073169999999998</v>
      </c>
      <c r="C42" s="4">
        <v>5.5364810000000002</v>
      </c>
      <c r="D42" s="4">
        <v>4.3560610000000004</v>
      </c>
      <c r="E42" s="4">
        <v>2.7272729999999998</v>
      </c>
      <c r="F42" s="4">
        <v>1.6616310000000001</v>
      </c>
      <c r="G42" s="4">
        <v>1.4754100000000001</v>
      </c>
      <c r="H42" s="4">
        <v>2.8465349999999998</v>
      </c>
      <c r="I42" s="4">
        <v>2.899543</v>
      </c>
      <c r="J42" s="4">
        <v>5.8760680000000001</v>
      </c>
      <c r="K42" s="4">
        <v>32.683900000000001</v>
      </c>
      <c r="L42" s="4">
        <v>33.235289999999999</v>
      </c>
      <c r="M42" s="4">
        <v>33.059829999999998</v>
      </c>
      <c r="N42" s="4">
        <v>36.137819999999998</v>
      </c>
      <c r="O42" s="4">
        <v>37.110439999999997</v>
      </c>
      <c r="P42" s="4">
        <v>38.076920000000001</v>
      </c>
      <c r="Q42" s="4">
        <v>34.085450000000002</v>
      </c>
      <c r="R42" s="4">
        <v>34.30039</v>
      </c>
      <c r="S42" s="4">
        <v>17.07057</v>
      </c>
      <c r="T42" s="4">
        <v>19.703130000000002</v>
      </c>
      <c r="U42" s="4">
        <v>24.350650000000002</v>
      </c>
      <c r="W42">
        <f t="shared" si="1"/>
        <v>0.46666670000000005</v>
      </c>
      <c r="X42">
        <f t="shared" si="20"/>
        <v>0.57073169999999995</v>
      </c>
      <c r="Y42">
        <f t="shared" si="21"/>
        <v>0.55364809999999998</v>
      </c>
      <c r="Z42">
        <f t="shared" si="2"/>
        <v>0.43560610000000005</v>
      </c>
      <c r="AA42">
        <f t="shared" si="3"/>
        <v>0.27272730000000001</v>
      </c>
      <c r="AB42">
        <f t="shared" si="4"/>
        <v>0.16616310000000001</v>
      </c>
      <c r="AC42">
        <f t="shared" si="5"/>
        <v>0.14754100000000001</v>
      </c>
      <c r="AD42">
        <f t="shared" si="6"/>
        <v>0.2846535</v>
      </c>
      <c r="AE42">
        <f t="shared" si="7"/>
        <v>0.2899543</v>
      </c>
      <c r="AF42">
        <f t="shared" si="8"/>
        <v>0.58760679999999998</v>
      </c>
      <c r="AG42">
        <f t="shared" si="9"/>
        <v>3.2683900000000001</v>
      </c>
      <c r="AH42">
        <f t="shared" si="10"/>
        <v>3.3235289999999997</v>
      </c>
      <c r="AI42">
        <f t="shared" si="11"/>
        <v>3.3059829999999999</v>
      </c>
      <c r="AJ42">
        <f t="shared" si="12"/>
        <v>3.6137819999999996</v>
      </c>
      <c r="AK42">
        <f t="shared" si="13"/>
        <v>3.7110439999999998</v>
      </c>
      <c r="AL42">
        <f t="shared" si="14"/>
        <v>3.8076920000000003</v>
      </c>
      <c r="AM42">
        <f t="shared" si="15"/>
        <v>3.4085450000000002</v>
      </c>
      <c r="AN42">
        <f t="shared" si="16"/>
        <v>3.4300389999999998</v>
      </c>
      <c r="AO42">
        <f t="shared" si="17"/>
        <v>1.707057</v>
      </c>
      <c r="AP42">
        <f t="shared" si="18"/>
        <v>1.9703130000000002</v>
      </c>
      <c r="AQ42">
        <f t="shared" si="19"/>
        <v>2.4350650000000003</v>
      </c>
    </row>
    <row r="43" spans="1:43" x14ac:dyDescent="0.35">
      <c r="A43" s="4">
        <v>53.172409999999999</v>
      </c>
      <c r="B43" s="4">
        <v>53.790849999999999</v>
      </c>
      <c r="C43" s="4">
        <v>75.75</v>
      </c>
      <c r="D43" s="4">
        <v>86.488100000000003</v>
      </c>
      <c r="E43" s="4">
        <v>97.415729999999996</v>
      </c>
      <c r="F43" s="4">
        <v>143.52629999999999</v>
      </c>
      <c r="G43" s="4">
        <v>147.67330000000001</v>
      </c>
      <c r="H43" s="4">
        <v>162.62909999999999</v>
      </c>
      <c r="I43" s="4">
        <v>189.10310000000001</v>
      </c>
      <c r="J43" s="4">
        <v>208.3913</v>
      </c>
      <c r="K43" s="4">
        <v>237.61699999999999</v>
      </c>
      <c r="L43" s="4">
        <v>244.35679999999999</v>
      </c>
      <c r="M43" s="4">
        <v>280.41669999999999</v>
      </c>
      <c r="N43" s="4">
        <v>268.78050000000002</v>
      </c>
      <c r="O43" s="4">
        <v>265.44060000000002</v>
      </c>
      <c r="P43" s="4">
        <v>298.09350000000001</v>
      </c>
      <c r="Q43" s="4">
        <v>287.24740000000003</v>
      </c>
      <c r="R43" s="4">
        <v>276.7235</v>
      </c>
      <c r="S43" s="4">
        <v>269.70490000000001</v>
      </c>
      <c r="T43" s="4">
        <v>289.5016</v>
      </c>
      <c r="U43" s="4">
        <v>328.35820000000001</v>
      </c>
      <c r="W43">
        <f t="shared" si="1"/>
        <v>5.3172410000000001</v>
      </c>
      <c r="X43">
        <f t="shared" si="20"/>
        <v>5.3790849999999999</v>
      </c>
      <c r="Y43">
        <f t="shared" si="21"/>
        <v>7.5750000000000002</v>
      </c>
      <c r="Z43">
        <f t="shared" si="2"/>
        <v>8.648810000000001</v>
      </c>
      <c r="AA43">
        <f t="shared" si="3"/>
        <v>9.7415729999999989</v>
      </c>
      <c r="AB43">
        <f t="shared" si="4"/>
        <v>14.35263</v>
      </c>
      <c r="AC43">
        <f t="shared" si="5"/>
        <v>14.767330000000001</v>
      </c>
      <c r="AD43">
        <f t="shared" si="6"/>
        <v>16.262909999999998</v>
      </c>
      <c r="AE43">
        <f t="shared" si="7"/>
        <v>18.910310000000003</v>
      </c>
      <c r="AF43">
        <f t="shared" si="8"/>
        <v>20.839130000000001</v>
      </c>
      <c r="AG43">
        <f t="shared" si="9"/>
        <v>23.761699999999998</v>
      </c>
      <c r="AH43">
        <f t="shared" si="10"/>
        <v>24.435679999999998</v>
      </c>
      <c r="AI43">
        <f t="shared" si="11"/>
        <v>28.04167</v>
      </c>
      <c r="AJ43">
        <f t="shared" si="12"/>
        <v>26.878050000000002</v>
      </c>
      <c r="AK43">
        <f t="shared" si="13"/>
        <v>26.544060000000002</v>
      </c>
      <c r="AL43">
        <f t="shared" si="14"/>
        <v>29.809350000000002</v>
      </c>
      <c r="AM43">
        <f t="shared" si="15"/>
        <v>28.724740000000004</v>
      </c>
      <c r="AN43">
        <f t="shared" si="16"/>
        <v>27.672350000000002</v>
      </c>
      <c r="AO43">
        <f t="shared" si="17"/>
        <v>26.970490000000002</v>
      </c>
      <c r="AP43">
        <f t="shared" si="18"/>
        <v>28.95016</v>
      </c>
      <c r="AQ43">
        <f t="shared" si="19"/>
        <v>32.835819999999998</v>
      </c>
    </row>
    <row r="44" spans="1:43" x14ac:dyDescent="0.35">
      <c r="A44" s="4">
        <v>5.7142860000000004</v>
      </c>
      <c r="B44" s="4">
        <v>11.25</v>
      </c>
      <c r="C44" s="4">
        <v>8.75</v>
      </c>
      <c r="D44" s="4">
        <v>12.22222</v>
      </c>
      <c r="E44" s="4">
        <v>14.44444</v>
      </c>
      <c r="F44" s="4">
        <v>9</v>
      </c>
      <c r="G44" s="4">
        <v>13</v>
      </c>
      <c r="H44" s="4">
        <v>12.727270000000001</v>
      </c>
      <c r="I44" s="4">
        <v>14.16667</v>
      </c>
      <c r="J44" s="4">
        <v>17.5</v>
      </c>
      <c r="K44" s="4">
        <v>16.153849999999998</v>
      </c>
      <c r="L44" s="4">
        <v>12.307689999999999</v>
      </c>
      <c r="M44" s="4">
        <v>14.61538</v>
      </c>
      <c r="N44" s="4">
        <v>14.28571</v>
      </c>
      <c r="O44" s="4">
        <v>11.428570000000001</v>
      </c>
      <c r="P44" s="4">
        <v>13.33333</v>
      </c>
      <c r="Q44" s="4">
        <v>16.66667</v>
      </c>
      <c r="R44" s="4">
        <v>20</v>
      </c>
      <c r="S44" s="4">
        <v>36.428570000000001</v>
      </c>
      <c r="T44" s="4">
        <v>57.857140000000001</v>
      </c>
      <c r="U44" s="4">
        <v>60.714289999999998</v>
      </c>
      <c r="W44">
        <f t="shared" si="1"/>
        <v>0.57142860000000006</v>
      </c>
      <c r="X44">
        <f t="shared" si="20"/>
        <v>1.125</v>
      </c>
      <c r="Y44">
        <f t="shared" si="21"/>
        <v>0.875</v>
      </c>
      <c r="Z44">
        <f t="shared" si="2"/>
        <v>1.2222219999999999</v>
      </c>
      <c r="AA44">
        <f t="shared" si="3"/>
        <v>1.4444440000000001</v>
      </c>
      <c r="AB44">
        <f t="shared" si="4"/>
        <v>0.9</v>
      </c>
      <c r="AC44">
        <f t="shared" si="5"/>
        <v>1.3</v>
      </c>
      <c r="AD44">
        <f t="shared" si="6"/>
        <v>1.2727270000000002</v>
      </c>
      <c r="AE44">
        <f t="shared" si="7"/>
        <v>1.4166669999999999</v>
      </c>
      <c r="AF44">
        <f t="shared" si="8"/>
        <v>1.75</v>
      </c>
      <c r="AG44">
        <f t="shared" si="9"/>
        <v>1.6153849999999998</v>
      </c>
      <c r="AH44">
        <f t="shared" si="10"/>
        <v>1.230769</v>
      </c>
      <c r="AI44">
        <f t="shared" si="11"/>
        <v>1.461538</v>
      </c>
      <c r="AJ44">
        <f t="shared" si="12"/>
        <v>1.428571</v>
      </c>
      <c r="AK44">
        <f t="shared" si="13"/>
        <v>1.142857</v>
      </c>
      <c r="AL44">
        <f t="shared" si="14"/>
        <v>1.3333330000000001</v>
      </c>
      <c r="AM44">
        <f t="shared" si="15"/>
        <v>1.6666669999999999</v>
      </c>
      <c r="AN44">
        <f t="shared" si="16"/>
        <v>2</v>
      </c>
      <c r="AO44">
        <f t="shared" si="17"/>
        <v>3.6428570000000002</v>
      </c>
      <c r="AP44">
        <f t="shared" si="18"/>
        <v>5.7857140000000005</v>
      </c>
      <c r="AQ44">
        <f t="shared" si="19"/>
        <v>6.0714290000000002</v>
      </c>
    </row>
    <row r="45" spans="1:43" x14ac:dyDescent="0.35">
      <c r="A45" s="4">
        <v>0</v>
      </c>
      <c r="B45" s="4">
        <v>0</v>
      </c>
      <c r="C45" s="4">
        <v>0</v>
      </c>
      <c r="D45" s="4">
        <v>4.4444439999999998</v>
      </c>
      <c r="E45" s="4">
        <v>10</v>
      </c>
      <c r="F45" s="4">
        <v>16.36364</v>
      </c>
      <c r="G45" s="4">
        <v>94.166669999999996</v>
      </c>
      <c r="H45" s="4">
        <v>105.38460000000001</v>
      </c>
      <c r="I45" s="4">
        <v>97.857140000000001</v>
      </c>
      <c r="J45" s="4">
        <v>85.714290000000005</v>
      </c>
      <c r="K45" s="4">
        <v>22.66667</v>
      </c>
      <c r="L45" s="4">
        <v>27.5</v>
      </c>
      <c r="M45" s="4">
        <v>38.75</v>
      </c>
      <c r="N45" s="4">
        <v>50</v>
      </c>
      <c r="O45" s="4">
        <v>54.375</v>
      </c>
      <c r="P45" s="4">
        <v>60</v>
      </c>
      <c r="Q45" s="4">
        <v>50</v>
      </c>
      <c r="R45" s="4">
        <v>59.615380000000002</v>
      </c>
      <c r="S45" s="4">
        <v>64.814809999999994</v>
      </c>
      <c r="T45" s="4">
        <v>84.545450000000002</v>
      </c>
      <c r="U45" s="4">
        <v>111.11109999999999</v>
      </c>
      <c r="W45">
        <f t="shared" si="1"/>
        <v>0</v>
      </c>
      <c r="X45">
        <f t="shared" si="20"/>
        <v>0</v>
      </c>
      <c r="Y45">
        <f t="shared" si="21"/>
        <v>0</v>
      </c>
      <c r="Z45">
        <f t="shared" si="2"/>
        <v>0.44444439999999996</v>
      </c>
      <c r="AA45">
        <f t="shared" si="3"/>
        <v>1</v>
      </c>
      <c r="AB45">
        <f t="shared" si="4"/>
        <v>1.6363639999999999</v>
      </c>
      <c r="AC45">
        <f t="shared" si="5"/>
        <v>9.4166670000000003</v>
      </c>
      <c r="AD45">
        <f t="shared" si="6"/>
        <v>10.538460000000001</v>
      </c>
      <c r="AE45">
        <f t="shared" si="7"/>
        <v>9.7857140000000005</v>
      </c>
      <c r="AF45">
        <f t="shared" si="8"/>
        <v>8.5714290000000002</v>
      </c>
      <c r="AG45">
        <f t="shared" si="9"/>
        <v>2.266667</v>
      </c>
      <c r="AH45">
        <f t="shared" si="10"/>
        <v>2.75</v>
      </c>
      <c r="AI45">
        <f t="shared" si="11"/>
        <v>3.875</v>
      </c>
      <c r="AJ45">
        <f t="shared" si="12"/>
        <v>5</v>
      </c>
      <c r="AK45">
        <f t="shared" si="13"/>
        <v>5.4375</v>
      </c>
      <c r="AL45">
        <f t="shared" si="14"/>
        <v>6</v>
      </c>
      <c r="AM45">
        <f t="shared" si="15"/>
        <v>5</v>
      </c>
      <c r="AN45">
        <f t="shared" si="16"/>
        <v>5.961538</v>
      </c>
      <c r="AO45">
        <f t="shared" si="17"/>
        <v>6.4814809999999996</v>
      </c>
      <c r="AP45">
        <f t="shared" si="18"/>
        <v>8.4545449999999995</v>
      </c>
      <c r="AQ45">
        <f t="shared" si="19"/>
        <v>11.11111</v>
      </c>
    </row>
    <row r="46" spans="1:43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W46">
        <f t="shared" si="1"/>
        <v>0</v>
      </c>
      <c r="X46">
        <f t="shared" si="20"/>
        <v>0</v>
      </c>
      <c r="Y46">
        <f t="shared" si="21"/>
        <v>0</v>
      </c>
      <c r="Z46">
        <f t="shared" si="2"/>
        <v>0</v>
      </c>
      <c r="AA46">
        <f t="shared" si="3"/>
        <v>0</v>
      </c>
      <c r="AB46">
        <f t="shared" si="4"/>
        <v>0</v>
      </c>
      <c r="AC46">
        <f t="shared" si="5"/>
        <v>0</v>
      </c>
      <c r="AD46">
        <f t="shared" si="6"/>
        <v>0</v>
      </c>
      <c r="AE46">
        <f t="shared" si="7"/>
        <v>0</v>
      </c>
      <c r="AF46">
        <f t="shared" si="8"/>
        <v>0</v>
      </c>
      <c r="AG46">
        <f t="shared" si="9"/>
        <v>0</v>
      </c>
      <c r="AH46">
        <f t="shared" si="10"/>
        <v>0</v>
      </c>
      <c r="AI46">
        <f t="shared" si="11"/>
        <v>0</v>
      </c>
      <c r="AJ46">
        <f t="shared" si="12"/>
        <v>0</v>
      </c>
      <c r="AK46">
        <f t="shared" si="13"/>
        <v>0</v>
      </c>
      <c r="AL46">
        <f t="shared" si="14"/>
        <v>0</v>
      </c>
      <c r="AM46">
        <f t="shared" si="15"/>
        <v>0</v>
      </c>
      <c r="AN46">
        <f t="shared" si="16"/>
        <v>0</v>
      </c>
      <c r="AO46">
        <f t="shared" si="17"/>
        <v>0</v>
      </c>
      <c r="AP46">
        <f t="shared" si="18"/>
        <v>0</v>
      </c>
      <c r="AQ46">
        <f t="shared" si="19"/>
        <v>0</v>
      </c>
    </row>
    <row r="47" spans="1:43" x14ac:dyDescent="0.35">
      <c r="A47" s="4">
        <v>0</v>
      </c>
      <c r="B47" s="4">
        <v>0</v>
      </c>
      <c r="C47" s="4">
        <v>28.702459999999999</v>
      </c>
      <c r="D47" s="4">
        <v>27.414529999999999</v>
      </c>
      <c r="E47" s="4">
        <v>27.314050000000002</v>
      </c>
      <c r="F47" s="4">
        <v>28.051690000000001</v>
      </c>
      <c r="G47" s="4">
        <v>22.700589999999998</v>
      </c>
      <c r="H47" s="4">
        <v>28.68421</v>
      </c>
      <c r="I47" s="4">
        <v>31.13082</v>
      </c>
      <c r="J47" s="4">
        <v>75.134529999999998</v>
      </c>
      <c r="K47" s="4">
        <v>71.127660000000006</v>
      </c>
      <c r="L47" s="4">
        <v>80.359710000000007</v>
      </c>
      <c r="M47" s="4">
        <v>125.5056</v>
      </c>
      <c r="N47" s="4">
        <v>166.1233</v>
      </c>
      <c r="O47" s="4">
        <v>185.76349999999999</v>
      </c>
      <c r="P47" s="4">
        <v>187.61189999999999</v>
      </c>
      <c r="Q47" s="4">
        <v>184.85290000000001</v>
      </c>
      <c r="R47" s="4">
        <v>183.0583</v>
      </c>
      <c r="S47" s="4">
        <v>184.85290000000001</v>
      </c>
      <c r="T47" s="4">
        <v>182.1739</v>
      </c>
      <c r="U47" s="4">
        <v>183.0583</v>
      </c>
      <c r="W47">
        <f t="shared" si="1"/>
        <v>0</v>
      </c>
      <c r="X47">
        <f t="shared" si="20"/>
        <v>0</v>
      </c>
      <c r="Y47">
        <f t="shared" si="21"/>
        <v>2.8702459999999999</v>
      </c>
      <c r="Z47">
        <f t="shared" si="2"/>
        <v>2.7414529999999999</v>
      </c>
      <c r="AA47">
        <f t="shared" si="3"/>
        <v>2.7314050000000001</v>
      </c>
      <c r="AB47">
        <f t="shared" si="4"/>
        <v>2.8051690000000002</v>
      </c>
      <c r="AC47">
        <f t="shared" si="5"/>
        <v>2.2700589999999998</v>
      </c>
      <c r="AD47">
        <f t="shared" si="6"/>
        <v>2.8684210000000001</v>
      </c>
      <c r="AE47">
        <f t="shared" si="7"/>
        <v>3.1130819999999999</v>
      </c>
      <c r="AF47">
        <f t="shared" si="8"/>
        <v>7.5134530000000002</v>
      </c>
      <c r="AG47">
        <f t="shared" si="9"/>
        <v>7.1127660000000006</v>
      </c>
      <c r="AH47">
        <f t="shared" si="10"/>
        <v>8.035971</v>
      </c>
      <c r="AI47">
        <f t="shared" si="11"/>
        <v>12.550560000000001</v>
      </c>
      <c r="AJ47">
        <f t="shared" si="12"/>
        <v>16.61233</v>
      </c>
      <c r="AK47">
        <f t="shared" si="13"/>
        <v>18.576349999999998</v>
      </c>
      <c r="AL47">
        <f t="shared" si="14"/>
        <v>18.761189999999999</v>
      </c>
      <c r="AM47">
        <f t="shared" si="15"/>
        <v>18.485289999999999</v>
      </c>
      <c r="AN47">
        <f t="shared" si="16"/>
        <v>18.30583</v>
      </c>
      <c r="AO47">
        <f t="shared" si="17"/>
        <v>18.485289999999999</v>
      </c>
      <c r="AP47">
        <f t="shared" si="18"/>
        <v>18.217390000000002</v>
      </c>
      <c r="AQ47">
        <f t="shared" si="19"/>
        <v>18.30583</v>
      </c>
    </row>
    <row r="48" spans="1:43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W48">
        <f t="shared" si="1"/>
        <v>0</v>
      </c>
      <c r="X48">
        <f t="shared" si="20"/>
        <v>0</v>
      </c>
      <c r="Y48">
        <f t="shared" si="21"/>
        <v>0</v>
      </c>
      <c r="Z48">
        <f t="shared" si="2"/>
        <v>0</v>
      </c>
      <c r="AA48">
        <f t="shared" si="3"/>
        <v>0</v>
      </c>
      <c r="AB48">
        <f t="shared" si="4"/>
        <v>0</v>
      </c>
      <c r="AC48">
        <f t="shared" si="5"/>
        <v>0</v>
      </c>
      <c r="AD48">
        <f t="shared" si="6"/>
        <v>0</v>
      </c>
      <c r="AE48">
        <f t="shared" si="7"/>
        <v>0</v>
      </c>
      <c r="AF48">
        <f t="shared" si="8"/>
        <v>0</v>
      </c>
      <c r="AG48">
        <f t="shared" si="9"/>
        <v>0</v>
      </c>
      <c r="AH48">
        <f t="shared" si="10"/>
        <v>0</v>
      </c>
      <c r="AI48">
        <f t="shared" si="11"/>
        <v>0</v>
      </c>
      <c r="AJ48">
        <f t="shared" si="12"/>
        <v>0</v>
      </c>
      <c r="AK48">
        <f t="shared" si="13"/>
        <v>0</v>
      </c>
      <c r="AL48">
        <f t="shared" si="14"/>
        <v>0</v>
      </c>
      <c r="AM48">
        <f t="shared" si="15"/>
        <v>0</v>
      </c>
      <c r="AN48">
        <f t="shared" si="16"/>
        <v>0</v>
      </c>
      <c r="AO48">
        <f t="shared" si="17"/>
        <v>0</v>
      </c>
      <c r="AP48">
        <f t="shared" si="18"/>
        <v>0</v>
      </c>
      <c r="AQ48">
        <f t="shared" si="19"/>
        <v>0</v>
      </c>
    </row>
    <row r="49" spans="1:43" x14ac:dyDescent="0.35">
      <c r="A49" s="4">
        <v>73.727270000000004</v>
      </c>
      <c r="B49" s="4">
        <v>84.727270000000004</v>
      </c>
      <c r="C49" s="4">
        <v>86.491230000000002</v>
      </c>
      <c r="D49" s="4">
        <v>90.854699999999994</v>
      </c>
      <c r="E49" s="4">
        <v>100.1639</v>
      </c>
      <c r="F49" s="4">
        <v>107.874</v>
      </c>
      <c r="G49" s="4">
        <v>105.0382</v>
      </c>
      <c r="H49" s="4">
        <v>113.38460000000001</v>
      </c>
      <c r="I49" s="4">
        <v>114.0441</v>
      </c>
      <c r="J49" s="4">
        <v>117.66419999999999</v>
      </c>
      <c r="K49" s="4">
        <v>125.4225</v>
      </c>
      <c r="L49" s="4">
        <v>135.411</v>
      </c>
      <c r="M49" s="4">
        <v>148.3784</v>
      </c>
      <c r="N49" s="4">
        <v>155.19739999999999</v>
      </c>
      <c r="O49" s="4">
        <v>168.64519999999999</v>
      </c>
      <c r="P49" s="4">
        <v>188.91720000000001</v>
      </c>
      <c r="Q49" s="4">
        <v>197.77780000000001</v>
      </c>
      <c r="R49" s="4">
        <v>231.8792</v>
      </c>
      <c r="S49" s="4">
        <v>289.3793</v>
      </c>
      <c r="T49" s="4">
        <v>293.42660000000001</v>
      </c>
      <c r="U49" s="4">
        <v>299.08449999999999</v>
      </c>
      <c r="W49">
        <f t="shared" si="1"/>
        <v>7.3727270000000003</v>
      </c>
      <c r="X49">
        <f t="shared" si="20"/>
        <v>8.4727270000000008</v>
      </c>
      <c r="Y49">
        <f t="shared" si="21"/>
        <v>8.6491229999999995</v>
      </c>
      <c r="Z49">
        <f t="shared" si="2"/>
        <v>9.085469999999999</v>
      </c>
      <c r="AA49">
        <f t="shared" si="3"/>
        <v>10.016389999999999</v>
      </c>
      <c r="AB49">
        <f t="shared" si="4"/>
        <v>10.7874</v>
      </c>
      <c r="AC49">
        <f t="shared" si="5"/>
        <v>10.503820000000001</v>
      </c>
      <c r="AD49">
        <f t="shared" si="6"/>
        <v>11.338460000000001</v>
      </c>
      <c r="AE49">
        <f t="shared" si="7"/>
        <v>11.40441</v>
      </c>
      <c r="AF49">
        <f t="shared" si="8"/>
        <v>11.76642</v>
      </c>
      <c r="AG49">
        <f t="shared" si="9"/>
        <v>12.542249999999999</v>
      </c>
      <c r="AH49">
        <f t="shared" si="10"/>
        <v>13.5411</v>
      </c>
      <c r="AI49">
        <f t="shared" si="11"/>
        <v>14.83784</v>
      </c>
      <c r="AJ49">
        <f t="shared" si="12"/>
        <v>15.519739999999999</v>
      </c>
      <c r="AK49">
        <f t="shared" si="13"/>
        <v>16.864519999999999</v>
      </c>
      <c r="AL49">
        <f t="shared" si="14"/>
        <v>18.891719999999999</v>
      </c>
      <c r="AM49">
        <f t="shared" si="15"/>
        <v>19.77778</v>
      </c>
      <c r="AN49">
        <f t="shared" si="16"/>
        <v>23.187919999999998</v>
      </c>
      <c r="AO49">
        <f t="shared" si="17"/>
        <v>28.937930000000001</v>
      </c>
      <c r="AP49">
        <f t="shared" si="18"/>
        <v>29.342660000000002</v>
      </c>
      <c r="AQ49">
        <f t="shared" si="19"/>
        <v>29.908449999999998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061637EA3FE74BB20394D96590382B" ma:contentTypeVersion="19" ma:contentTypeDescription="Create a new document." ma:contentTypeScope="" ma:versionID="e7f177c8ee3038630b3fe48acc677561">
  <xsd:schema xmlns:xsd="http://www.w3.org/2001/XMLSchema" xmlns:xs="http://www.w3.org/2001/XMLSchema" xmlns:p="http://schemas.microsoft.com/office/2006/metadata/properties" xmlns:ns2="221e80db-c0ea-4217-a0f0-8f23759d0b7c" xmlns:ns3="528fe294-5479-4ff3-b623-788f11fdcb40" xmlns:ns4="985ec44e-1bab-4c0b-9df0-6ba128686fc9" targetNamespace="http://schemas.microsoft.com/office/2006/metadata/properties" ma:root="true" ma:fieldsID="052889552aa1f39dbd61aaeca591a9d4" ns2:_="" ns3:_="" ns4:_="">
    <xsd:import namespace="221e80db-c0ea-4217-a0f0-8f23759d0b7c"/>
    <xsd:import namespace="528fe294-5479-4ff3-b623-788f11fdcb40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Entit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e80db-c0ea-4217-a0f0-8f23759d0b7c" elementFormDefault="qualified">
    <xsd:import namespace="http://schemas.microsoft.com/office/2006/documentManagement/types"/>
    <xsd:import namespace="http://schemas.microsoft.com/office/infopath/2007/PartnerControls"/>
    <xsd:element name="Entity" ma:index="8" nillable="true" ma:displayName="Entity" ma:format="Dropdown" ma:internalName="Entity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fe294-5479-4ff3-b623-788f11fdcb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f5f0da3-c594-4b77-837e-430027d11bd4}" ma:internalName="TaxCatchAll" ma:showField="CatchAllData" ma:web="528fe294-5479-4ff3-b623-788f11fdc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 xmlns="221e80db-c0ea-4217-a0f0-8f23759d0b7c" xsi:nil="true"/>
    <TaxCatchAll xmlns="985ec44e-1bab-4c0b-9df0-6ba128686fc9" xsi:nil="true"/>
    <lcf76f155ced4ddcb4097134ff3c332f xmlns="221e80db-c0ea-4217-a0f0-8f23759d0b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546E2F-FA87-4E5E-931B-AA65EC406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909F1-2482-4A9E-8549-13719286C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e80db-c0ea-4217-a0f0-8f23759d0b7c"/>
    <ds:schemaRef ds:uri="528fe294-5479-4ff3-b623-788f11fdcb40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AAAAD8-5356-423C-BA49-9C7782DDBE7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5ec44e-1bab-4c0b-9df0-6ba128686fc9"/>
    <ds:schemaRef ds:uri="528fe294-5479-4ff3-b623-788f11fdcb40"/>
    <ds:schemaRef ds:uri="221e80db-c0ea-4217-a0f0-8f23759d0b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Cover Page</vt:lpstr>
      <vt:lpstr>Content</vt:lpstr>
      <vt:lpstr>1- Safely managed water</vt:lpstr>
      <vt:lpstr>2- Access to basic sanitation</vt:lpstr>
      <vt:lpstr>3- GSSE value</vt:lpstr>
      <vt:lpstr>4 - Tertiary education enrol</vt:lpstr>
      <vt:lpstr>5 - Adolescent birth rate</vt:lpstr>
      <vt:lpstr>6 - Family Planning</vt:lpstr>
      <vt:lpstr>7 - Female labor force</vt:lpstr>
      <vt:lpstr>8 - Research and Developm exp</vt:lpstr>
      <vt:lpstr>9 -% individuals using internet</vt:lpstr>
      <vt:lpstr>10 - mobile-broadband subs</vt:lpstr>
      <vt:lpstr>11 - Mobile cellular suscript</vt:lpstr>
      <vt:lpstr>12- Share of employment in agri</vt:lpstr>
      <vt:lpstr>13 - AFF Value - GDP weights</vt:lpstr>
      <vt:lpstr>14 - Manufacturing value added</vt:lpstr>
      <vt:lpstr>15- Services, value added</vt:lpstr>
      <vt:lpstr>16- Prop of pop access to elect</vt:lpstr>
      <vt:lpstr>17 - GDP levels USD (CY)</vt:lpstr>
      <vt:lpstr>18 - Real GDP growth %</vt:lpstr>
      <vt:lpstr>19 - Tax Revenue % GDP</vt:lpstr>
      <vt:lpstr> 20 - Current account balance</vt:lpstr>
      <vt:lpstr>21-Gross domestic savings % GDP</vt:lpstr>
      <vt:lpstr>22 - AID from DAC</vt:lpstr>
      <vt:lpstr>23 - ODA as % of GNI</vt:lpstr>
      <vt:lpstr>24 - FDI as % of GDP</vt:lpstr>
      <vt:lpstr>25 - e-government index</vt:lpstr>
      <vt:lpstr>26 - Productive capacities</vt:lpstr>
      <vt:lpstr>27 - Government Gross Debt IMF</vt:lpstr>
      <vt:lpstr>28 - Remittances (% of GDP) KON</vt:lpstr>
      <vt:lpstr>29 - Total population LDCs</vt:lpstr>
      <vt:lpstr>population</vt:lpstr>
      <vt:lpstr>TEST USE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Becker</dc:creator>
  <cp:keywords/>
  <dc:description/>
  <cp:lastModifiedBy>Concepcion Gil Legaz</cp:lastModifiedBy>
  <cp:revision/>
  <cp:lastPrinted>2024-06-04T14:27:04Z</cp:lastPrinted>
  <dcterms:created xsi:type="dcterms:W3CDTF">2022-02-16T20:02:45Z</dcterms:created>
  <dcterms:modified xsi:type="dcterms:W3CDTF">2024-06-04T20:24:05Z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0x01010072061637EA3FE74BB20394D96590382B</vt:lpwstr>
  </property>
  <property fmtid="{D5CDD505-2E9C-101B-9397-08002B2CF9AE}" pid="3" name="MediaServiceImageTags">
    <vt:lpwstr/>
  </property>
</Properties>
</file>